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inwen.FotonDaimler\Desktop\"/>
    </mc:Choice>
  </mc:AlternateContent>
  <bookViews>
    <workbookView xWindow="0" yWindow="0" windowWidth="21600" windowHeight="9750"/>
  </bookViews>
  <sheets>
    <sheet name="Sheet_1" sheetId="1" r:id="rId1"/>
  </sheets>
  <calcPr calcId="152511"/>
</workbook>
</file>

<file path=xl/calcChain.xml><?xml version="1.0" encoding="utf-8"?>
<calcChain xmlns="http://schemas.openxmlformats.org/spreadsheetml/2006/main">
  <c r="O81" i="1" l="1"/>
  <c r="K81" i="1"/>
  <c r="O80" i="1"/>
  <c r="K80" i="1"/>
  <c r="O79" i="1"/>
  <c r="K79" i="1"/>
  <c r="O78" i="1"/>
  <c r="K78" i="1"/>
  <c r="O77" i="1"/>
  <c r="K77" i="1"/>
  <c r="O76" i="1"/>
  <c r="K76" i="1"/>
  <c r="O75" i="1"/>
  <c r="K75" i="1"/>
  <c r="O74" i="1"/>
  <c r="K74" i="1"/>
  <c r="O73" i="1"/>
  <c r="K73" i="1"/>
  <c r="O72" i="1"/>
  <c r="O82" i="1" s="1"/>
  <c r="K72" i="1"/>
  <c r="K82" i="1" s="1"/>
  <c r="I4" i="1"/>
</calcChain>
</file>

<file path=xl/sharedStrings.xml><?xml version="1.0" encoding="utf-8"?>
<sst xmlns="http://schemas.openxmlformats.org/spreadsheetml/2006/main" count="837" uniqueCount="268">
  <si>
    <t>危险废物管理计划</t>
  </si>
  <si>
    <t/>
  </si>
  <si>
    <t>单位名称（盖章）：</t>
  </si>
  <si>
    <t>制  定  日  期：</t>
  </si>
  <si>
    <t>计  划  期  限：</t>
  </si>
  <si>
    <t xml:space="preserve">表 A.1 单位基本信息表 </t>
  </si>
  <si>
    <t>（危险废物环境重点监管单位、危险废物简化管理单位、危险废物登记管理单位填写）</t>
  </si>
  <si>
    <t>单位名称</t>
  </si>
  <si>
    <t>北京福田戴姆勒汽车有限公司</t>
  </si>
  <si>
    <t>注册地址</t>
  </si>
  <si>
    <t>北京市怀柔区红螺东路21号</t>
  </si>
  <si>
    <t>生产经营场所地址</t>
  </si>
  <si>
    <t>行政区划</t>
  </si>
  <si>
    <t>怀柔区</t>
  </si>
  <si>
    <t>行业类别</t>
  </si>
  <si>
    <t>汽柴油车整车制造</t>
  </si>
  <si>
    <t>行业代码</t>
  </si>
  <si>
    <t>C3611</t>
  </si>
  <si>
    <t>生产经营场所中心经度</t>
  </si>
  <si>
    <t>116.6387</t>
  </si>
  <si>
    <t>生产经营场所中心纬度</t>
  </si>
  <si>
    <t>40.3501</t>
  </si>
  <si>
    <t>统一社会信用代码</t>
  </si>
  <si>
    <t>9111000071788494XU</t>
  </si>
  <si>
    <t>管理类别</t>
  </si>
  <si>
    <t>重点监管</t>
  </si>
  <si>
    <t>危险废物环境管理技术负责人</t>
  </si>
  <si>
    <t>牛丁</t>
  </si>
  <si>
    <t>联系电话</t>
  </si>
  <si>
    <t>13716017397</t>
  </si>
  <si>
    <t>是否有环境影响评价审批文件</t>
  </si>
  <si>
    <t>有</t>
  </si>
  <si>
    <t>环境影响评价审批文件文号或备案编号</t>
  </si>
  <si>
    <t>环审{2008}507号</t>
  </si>
  <si>
    <t>是否有排污许可证或是否进行排污登记</t>
  </si>
  <si>
    <t>排污许可证证书编号或排污登记表编号</t>
  </si>
  <si>
    <t>9111000071788494XU001V、9111000071788494XU002V</t>
  </si>
  <si>
    <t>表 A.2 设施信息表</t>
  </si>
  <si>
    <t>（危险废物环境重点监管单位填写）</t>
  </si>
  <si>
    <t>序
号</t>
  </si>
  <si>
    <t>主
要
生
产
单
元
名
称</t>
  </si>
  <si>
    <t>主
要
工
艺
名
称</t>
  </si>
  <si>
    <t>设
施
名
称</t>
  </si>
  <si>
    <t>设
施
编
码</t>
  </si>
  <si>
    <t>污染防治</t>
  </si>
  <si>
    <t>生产设施</t>
  </si>
  <si>
    <t>产品产量</t>
  </si>
  <si>
    <t>原辅料</t>
  </si>
  <si>
    <t>参
数
名
称</t>
  </si>
  <si>
    <t>设
计
值</t>
  </si>
  <si>
    <t>计
量
单
位</t>
  </si>
  <si>
    <t>生
产
能
力</t>
  </si>
  <si>
    <t>中
间
产
品
名
称</t>
  </si>
  <si>
    <t>中
间
产
品
数
量</t>
  </si>
  <si>
    <t>最
终
产
品
名
称</t>
  </si>
  <si>
    <t>最
终
产
品
数
量</t>
  </si>
  <si>
    <t>种
类</t>
  </si>
  <si>
    <t>名
称</t>
  </si>
  <si>
    <t>用
量</t>
  </si>
  <si>
    <t>污水处理站</t>
  </si>
  <si>
    <t>生化、絮凝沉淀</t>
  </si>
  <si>
    <t>MF0272</t>
  </si>
  <si>
    <t>/</t>
  </si>
  <si>
    <t>立方米每小时</t>
  </si>
  <si>
    <t>中、重型载重汽车</t>
  </si>
  <si>
    <t>辆</t>
  </si>
  <si>
    <t>原料</t>
  </si>
  <si>
    <t>水性漆</t>
  </si>
  <si>
    <t>吨</t>
  </si>
  <si>
    <t>f9b19387-a543-11ee-8c2b-005056a0ff2d</t>
  </si>
  <si>
    <t>涂装部</t>
  </si>
  <si>
    <t>电泳、中涂、面漆、罩光、烘干</t>
  </si>
  <si>
    <t>机器自动喷漆室</t>
  </si>
  <si>
    <t>MF0266</t>
  </si>
  <si>
    <t>台每天</t>
  </si>
  <si>
    <t>f9b193f1-a543-11ee-8c2b-005056a0ff2d</t>
  </si>
  <si>
    <t>二厂危废间</t>
  </si>
  <si>
    <t>MF‘0278</t>
  </si>
  <si>
    <t>面积</t>
  </si>
  <si>
    <t>160.000000</t>
  </si>
  <si>
    <t>平方米</t>
  </si>
  <si>
    <t>f9b193fe-a543-11ee-8c2b-005056a0ff2d</t>
  </si>
  <si>
    <t>一厂危废间</t>
  </si>
  <si>
    <t>MF0905</t>
  </si>
  <si>
    <t>建筑面积</t>
  </si>
  <si>
    <t>100.000000</t>
  </si>
  <si>
    <t>f9b19409-a543-11ee-8c2b-005056a0ff2d</t>
  </si>
  <si>
    <t>表 A.3 危险废物产生情况信息表</t>
  </si>
  <si>
    <t>产
生
危
险
废
物
设
施
编
码</t>
  </si>
  <si>
    <t>产
生
危
险
废
物
设
施
名
称</t>
  </si>
  <si>
    <t>对
应
产
废
环
节
名
称</t>
  </si>
  <si>
    <t>危险废物</t>
  </si>
  <si>
    <t>危
险
废
物
类
别</t>
  </si>
  <si>
    <t>危
险
废
物
代
码</t>
  </si>
  <si>
    <t>有
害
成
分
名
称</t>
  </si>
  <si>
    <t>形
态</t>
  </si>
  <si>
    <t>危
险
特
性</t>
  </si>
  <si>
    <t>本
年
度
预
计
产
生
量</t>
  </si>
  <si>
    <t>内部治理方式及去向</t>
  </si>
  <si>
    <t>行
业
俗
称
/
单
位
内
部
名
称</t>
  </si>
  <si>
    <t>国
家
危
险
废
物
名
录
名
称</t>
  </si>
  <si>
    <t>自行利用设施编码</t>
  </si>
  <si>
    <t>自行利用设施设计能力</t>
  </si>
  <si>
    <t>自行处置设施编码</t>
  </si>
  <si>
    <t>自行处置设施设计能力</t>
  </si>
  <si>
    <t>贮存设施编码</t>
  </si>
  <si>
    <t>贮存设施设计能力</t>
  </si>
  <si>
    <t>废气吸附</t>
  </si>
  <si>
    <t>废活性炭</t>
  </si>
  <si>
    <t>烟气、VOCs治理过程（不包括餐饮行业油烟治理过程）产生的废活性炭，化学原料和化学制品脱色（不包括有机合成食品添加剂脱色）、除杂、净化过程产生的废活性炭（不包括900-405-06、772-005-18、261-053-29、265-002-29、384-003-29、387-001-29类废物）......</t>
  </si>
  <si>
    <t>HW49其他废物</t>
  </si>
  <si>
    <t>900-039-49</t>
  </si>
  <si>
    <t>废气治理设备更换活性炭</t>
  </si>
  <si>
    <t>S</t>
  </si>
  <si>
    <t>T</t>
  </si>
  <si>
    <t>fb038b9d-a543-11ee-8c2b-005056a0ff2d</t>
  </si>
  <si>
    <t>清理、保养机放链</t>
  </si>
  <si>
    <t>含油废水、油脂</t>
  </si>
  <si>
    <t>含油废水处理中隔油、气浮、沉淀等处理过程中产生的浮油、浮渣和污泥（不包括废水生化处理污泥）</t>
  </si>
  <si>
    <t>HW08废矿物油与含矿物油废物</t>
  </si>
  <si>
    <t>900-210-08</t>
  </si>
  <si>
    <t>废油</t>
  </si>
  <si>
    <t>SS</t>
  </si>
  <si>
    <t>T,I</t>
  </si>
  <si>
    <t>fb038dae-a543-11ee-8c2b-005056a0ff2d</t>
  </si>
  <si>
    <t>喷漆室遮蔽</t>
  </si>
  <si>
    <t>沾漆废物</t>
  </si>
  <si>
    <t>含有或沾染毒性、感染性危险废物的废弃包装物、容器、过滤吸附介质</t>
  </si>
  <si>
    <t>900-041-49</t>
  </si>
  <si>
    <t>喷漆过程产生的遮蔽塑料布、过滤棉、过滤袋</t>
  </si>
  <si>
    <t>I</t>
  </si>
  <si>
    <t>fb038de0-a543-11ee-8c2b-005056a0ff2d</t>
  </si>
  <si>
    <t>fb038e0e-a543-11ee-8c2b-005056a0ff2d</t>
  </si>
  <si>
    <t>清洗喷头</t>
  </si>
  <si>
    <t>废溶剂</t>
  </si>
  <si>
    <t>工业生产中作为清洗剂、萃取剂、溶剂或反应介质使用后废弃的其他列入《危险化学品目录》的有机溶剂，以及在使用前混合的含有一种或多种上述溶剂的混合/调和溶剂......</t>
  </si>
  <si>
    <t>HW06废有机溶剂与含有机溶剂废物</t>
  </si>
  <si>
    <t>900-404-06</t>
  </si>
  <si>
    <t>含VOC溶剂</t>
  </si>
  <si>
    <t>L</t>
  </si>
  <si>
    <t>fb038e38-a543-11ee-8c2b-005056a0ff2d</t>
  </si>
  <si>
    <t>在线监测设备</t>
  </si>
  <si>
    <t>废化学试剂</t>
  </si>
  <si>
    <t>生产、研究、开发、教学、环境检测（监测）活动中，化学和生物实验室（不包含感染性医学实验室及医疗机构化验室）产生的含氰、氟、重金属无机废液及无机废液处理产生的残渣、残液，含矿物油、有机溶剂、甲醛有机废液，废酸、废碱，具有危险特性的残留样品，以及沾染上述物质的一次性实验用品（不包括按实验室管理要求进行清洗后的废弃的烧杯、量器、漏斗等实验室用品）、包装物（不包括按......</t>
  </si>
  <si>
    <t>900-047-49</t>
  </si>
  <si>
    <t>酸液、碱液</t>
  </si>
  <si>
    <t>C,I,R</t>
  </si>
  <si>
    <t>fb038e71-a543-11ee-8c2b-005056a0ff2d</t>
  </si>
  <si>
    <t>使用油漆</t>
  </si>
  <si>
    <t>废空桶</t>
  </si>
  <si>
    <t>使用油漆产生</t>
  </si>
  <si>
    <t>In</t>
  </si>
  <si>
    <t>fb038eb8-a543-11ee-8c2b-005056a0ff2d</t>
  </si>
  <si>
    <t>喷漆</t>
  </si>
  <si>
    <t>废漆渣</t>
  </si>
  <si>
    <t>使用油漆（不包括水性漆）、有机溶剂进行喷漆、上漆过程中产生的废物</t>
  </si>
  <si>
    <t>HW12染料、涂料废物</t>
  </si>
  <si>
    <t>900-252-12</t>
  </si>
  <si>
    <t>涂装喷漆产生</t>
  </si>
  <si>
    <t>fb038ee0-a543-11ee-8c2b-005056a0ff2d</t>
  </si>
  <si>
    <t>设备换油</t>
  </si>
  <si>
    <t>废矿物油</t>
  </si>
  <si>
    <t>其他生产、销售、使用过程中产生的废矿物油及沾染矿物油的废弃包装物</t>
  </si>
  <si>
    <t>900-249-08</t>
  </si>
  <si>
    <t>设备工艺换油、日常使用回收废油</t>
  </si>
  <si>
    <t>fb038f0c-a543-11ee-8c2b-005056a0ff2d</t>
  </si>
  <si>
    <t>污水处理</t>
  </si>
  <si>
    <t>污泥</t>
  </si>
  <si>
    <t>金属或塑料表面酸（碱）洗、除油、除锈、洗涤、磷化、出光、化抛工艺产生的废腐蚀液、废洗涤液、废槽液、槽渣和废水处理污泥（不包括：铝、镁材（板）表面酸（碱）洗、粗化、硫酸阳极处理、磷酸化学抛光废水处理污泥，铝电解电容器用铝电极箔化学腐蚀、非硼酸系化成液化成废水处理污泥，铝材挤压加工模具碱洗（煲模）废水处理污泥，碳钢酸洗除锈废水处理污泥）......</t>
  </si>
  <si>
    <t>HW17表面处理废物</t>
  </si>
  <si>
    <t>336-064-17</t>
  </si>
  <si>
    <t>污水处理站加药沉淀、清理蓄水池污泥产生；磷化工艺产生磷化渣......</t>
  </si>
  <si>
    <t>T,C</t>
  </si>
  <si>
    <t>fb038f31-a543-11ee-8c2b-005056a0ff2d</t>
  </si>
  <si>
    <t>fb038f7f-a543-11ee-8c2b-005056a0ff2d</t>
  </si>
  <si>
    <t>fb038fa3-a543-11ee-8c2b-005056a0ff2d</t>
  </si>
  <si>
    <t>使用电瓶车</t>
  </si>
  <si>
    <t>废电瓶</t>
  </si>
  <si>
    <t>废铅蓄电池及废铅蓄电池拆解过程中产生的废铅板、废铅膏和酸液</t>
  </si>
  <si>
    <t>HW31含铅废物</t>
  </si>
  <si>
    <t>900-052-31</t>
  </si>
  <si>
    <t>电瓶车更换电池、设备更换电池</t>
  </si>
  <si>
    <t>fb038fd6-a543-11ee-8c2b-005056a0ff2d</t>
  </si>
  <si>
    <t>表 A.4 危险废物贮存情况信息表</t>
  </si>
  <si>
    <t>（危险废物环境重点监管单位、危险废物简化管理单位填写）</t>
  </si>
  <si>
    <t>序号</t>
  </si>
  <si>
    <t>贮存设施类型</t>
  </si>
  <si>
    <t>危险废物行业俗称/单位内部名称</t>
  </si>
  <si>
    <t>危险废物类别</t>
  </si>
  <si>
    <t>危险废物代码</t>
  </si>
  <si>
    <t>有害成分</t>
  </si>
  <si>
    <t>形态</t>
  </si>
  <si>
    <t>危险特性</t>
  </si>
  <si>
    <t>包装形式</t>
  </si>
  <si>
    <t>本年度预计剩余贮存量</t>
  </si>
  <si>
    <t>计量单位</t>
  </si>
  <si>
    <t>贮存库</t>
  </si>
  <si>
    <t>小口吨箱</t>
  </si>
  <si>
    <t>fb3b94c5-a543-11ee-8c2b-005056a0ff2d</t>
  </si>
  <si>
    <t>桶</t>
  </si>
  <si>
    <t>fb3b9dc1-a543-11ee-8c2b-005056a0ff2d</t>
  </si>
  <si>
    <t>fb3b9fcf-a543-11ee-8c2b-005056a0ff2d</t>
  </si>
  <si>
    <t>fb3b9fe3-a543-11ee-8c2b-005056a0ff2d</t>
  </si>
  <si>
    <t>fb3bb729-a543-11ee-8c2b-005056a0ff2d</t>
  </si>
  <si>
    <t>fb3bc296-a543-11ee-8c2b-005056a0ff2d</t>
  </si>
  <si>
    <t>fb3bc300-a543-11ee-8c2b-005056a0ff2d</t>
  </si>
  <si>
    <t>其它</t>
  </si>
  <si>
    <t>fb3bdc00-a543-11ee-8c2b-005056a0ff2d</t>
  </si>
  <si>
    <t>fb3bfe22-a543-11ee-8c2b-005056a0ff2d</t>
  </si>
  <si>
    <t>吨袋</t>
  </si>
  <si>
    <t>fb3bfe6e-a543-11ee-8c2b-005056a0ff2d</t>
  </si>
  <si>
    <t>fb3bfe81-a543-11ee-8c2b-005056a0ff2d</t>
  </si>
  <si>
    <t>开口吨箱</t>
  </si>
  <si>
    <t>fb3bfe9a-a543-11ee-8c2b-005056a0ff2d</t>
  </si>
  <si>
    <t>fb3bff8e-a543-11ee-8c2b-005056a0ff2d</t>
  </si>
  <si>
    <t>表 A.5 危险废物自行利用/处置情况信息表</t>
  </si>
  <si>
    <t>设施类型</t>
  </si>
  <si>
    <t>设施编码</t>
  </si>
  <si>
    <t>自行利用/处置方式代码</t>
  </si>
  <si>
    <t>本年度预计自行利用/处置量</t>
  </si>
  <si>
    <t>表 A.6 危险废物减量化计划和措施</t>
  </si>
  <si>
    <t>减
少
危
险
废
物
产
生
量
的
计
划</t>
  </si>
  <si>
    <t>本年度预计产生量</t>
  </si>
  <si>
    <t>预计减少量</t>
  </si>
  <si>
    <t>a2b083710008462bb7f22d01d48e7dc4</t>
  </si>
  <si>
    <t>15f9fd527f1f467f90846131ae974d9f</t>
  </si>
  <si>
    <t>75a2026a86044c3dadbc8eb1a693a4fc</t>
  </si>
  <si>
    <t>cabb983ef2204209a89bbfda1318b164</t>
  </si>
  <si>
    <t>91b88e2a6e654e6ba0c47d27c20feaf7</t>
  </si>
  <si>
    <t>3517dc8e3e684c87901180097db3f934</t>
  </si>
  <si>
    <t>23bc78285f354549860ca499957e0c2f</t>
  </si>
  <si>
    <t>284d9a8e886147b3aec1ef17a081aea0</t>
  </si>
  <si>
    <t>694f379a3b174e9fa5d6114612517e26</t>
  </si>
  <si>
    <t>4063a263342d4f53a65c951002f5d56a</t>
  </si>
  <si>
    <t>合计</t>
  </si>
  <si>
    <t>-</t>
  </si>
  <si>
    <t>降
低
危
险
废
物
危
害
性
的
计
划</t>
  </si>
  <si>
    <t>1、废漆渣继续使用废漆渣干化减重处理；2、污泥继续使用低温烘干设备对污泥进行干化处理；3、继续使用新更换磷化除渣机，降低磷化渣含水率，减少磷化渣产生量</t>
  </si>
  <si>
    <t>减
少
危
险
废
物
产
生
量
和
降
低
危
害
性
的
措
施</t>
  </si>
  <si>
    <t>1、采用低温烘干设备对漆渣进行干化处理；2、采用低温烘干设备对污泥进行干化处理；3、采用新更换磷化除渣机，降低磷化渣含水率，减少磷化渣产生量；</t>
  </si>
  <si>
    <t>表 A.7 危险废物转移情况信息表</t>
  </si>
  <si>
    <t>转移类型</t>
  </si>
  <si>
    <t>危险废物行业俗称/ 单位内部名称</t>
  </si>
  <si>
    <t>有害成分名称</t>
  </si>
  <si>
    <t>本年度预计转移量</t>
  </si>
  <si>
    <t>利用/ 处置方式代码</t>
  </si>
  <si>
    <t>拟接收单位类型</t>
  </si>
  <si>
    <t>危险废物经营许可证持有单位</t>
  </si>
  <si>
    <t>危险废物利用处置环节豁免管理单位</t>
  </si>
  <si>
    <t>中华人民共和国境外的危险废物利用处置单位</t>
  </si>
  <si>
    <t>许可证编码</t>
  </si>
  <si>
    <t>省内转移</t>
  </si>
  <si>
    <t>C1</t>
  </si>
  <si>
    <t>北京金隅红树林环保技术有限责任公司</t>
  </si>
  <si>
    <t>D11000018</t>
  </si>
  <si>
    <t>fb43b938-a543-11ee-8c2b-005056a0ff2d</t>
  </si>
  <si>
    <t>fb43bf3a-a543-11ee-8c2b-005056a0ff2d</t>
  </si>
  <si>
    <t>fb43c0c7-a543-11ee-8c2b-005056a0ff2d</t>
  </si>
  <si>
    <t>fb43d1fe-a543-11ee-8c2b-005056a0ff2d</t>
  </si>
  <si>
    <t>fb43d9bb-a543-11ee-8c2b-005056a0ff2d</t>
  </si>
  <si>
    <t>D1</t>
  </si>
  <si>
    <t>北京生态岛科技有限责任公司</t>
  </si>
  <si>
    <t>D11000022</t>
  </si>
  <si>
    <t>fb43ebe9-a543-11ee-8c2b-005056a0ff2d</t>
  </si>
  <si>
    <t>fb4402bb-a543-11ee-8c2b-005056a0ff2d</t>
  </si>
  <si>
    <t>fb440326-a543-11ee-8c2b-005056a0ff2d</t>
  </si>
  <si>
    <t>fb440361-a543-11ee-8c2b-005056a0ff2d</t>
  </si>
  <si>
    <t>fb440445-a543-11ee-8c2b-005056a0ff2d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</si>
</sst>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m&quot;月&quot;dd&quot;日&quot;"/>
    <numFmt numFmtId="177" formatCode="0.0###########"/>
    <numFmt numFmtId="178" formatCode="#.######"/>
  </numFmts>
  <fonts count="62" x14ac:knownFonts="1">
    <font>
      <sz val="11"/>
      <color indexed="8"/>
      <name val="宋体"/>
      <family val="2"/>
      <scheme val="minor"/>
    </font>
    <font>
      <b/>
      <sz val="26"/>
      <color rgb="FF000000"/>
      <name val="微软雅黑"/>
      <family val="2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4"/>
      <color rgb="FF000000"/>
      <name val="微软雅黑"/>
      <family val="2"/>
      <charset val="134"/>
    </font>
    <font>
      <sz val="14"/>
      <color rgb="FF000000"/>
      <name val="微软雅黑"/>
      <family val="2"/>
      <charset val="134"/>
    </font>
    <font>
      <sz val="14"/>
      <color rgb="FF000000"/>
      <name val="微软雅黑"/>
      <family val="2"/>
      <charset val="134"/>
    </font>
    <font>
      <sz val="14"/>
      <color rgb="FF000000"/>
      <name val="微软雅黑"/>
      <family val="2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177" fontId="37" fillId="2" borderId="9" xfId="0" applyNumberFormat="1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177" fontId="42" fillId="2" borderId="9" xfId="0" applyNumberFormat="1" applyFont="1" applyFill="1" applyBorder="1" applyAlignment="1">
      <alignment horizontal="center" vertical="center" wrapText="1"/>
    </xf>
    <xf numFmtId="177" fontId="43" fillId="2" borderId="11" xfId="0" applyNumberFormat="1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50" fillId="2" borderId="19" xfId="0" applyFont="1" applyFill="1" applyBorder="1" applyAlignment="1">
      <alignment horizontal="center" vertical="center" wrapText="1"/>
    </xf>
    <xf numFmtId="0" fontId="53" fillId="2" borderId="20" xfId="0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left" vertical="top" wrapText="1"/>
    </xf>
    <xf numFmtId="0" fontId="55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 vertical="center" wrapText="1"/>
    </xf>
    <xf numFmtId="0" fontId="53" fillId="2" borderId="20" xfId="0" applyFont="1" applyFill="1" applyBorder="1" applyAlignment="1">
      <alignment horizontal="center" vertical="center" wrapText="1"/>
    </xf>
    <xf numFmtId="178" fontId="56" fillId="2" borderId="9" xfId="0" applyNumberFormat="1" applyFont="1" applyFill="1" applyBorder="1" applyAlignment="1">
      <alignment horizontal="center" vertical="center" wrapText="1"/>
    </xf>
    <xf numFmtId="178" fontId="57" fillId="2" borderId="4" xfId="0" applyNumberFormat="1" applyFont="1" applyFill="1" applyBorder="1" applyAlignment="1">
      <alignment horizontal="center" vertical="center" wrapText="1"/>
    </xf>
    <xf numFmtId="178" fontId="58" fillId="2" borderId="4" xfId="0" applyNumberFormat="1" applyFont="1" applyFill="1" applyBorder="1" applyAlignment="1">
      <alignment horizontal="center" vertical="center" wrapText="1"/>
    </xf>
    <xf numFmtId="0" fontId="59" fillId="2" borderId="13" xfId="0" applyFont="1" applyFill="1" applyBorder="1" applyAlignment="1">
      <alignment horizontal="center" vertical="center" wrapText="1"/>
    </xf>
    <xf numFmtId="0" fontId="60" fillId="2" borderId="21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A16" workbookViewId="0">
      <selection sqref="A1:T1"/>
    </sheetView>
  </sheetViews>
  <sheetFormatPr defaultRowHeight="13.5" x14ac:dyDescent="0.15"/>
  <cols>
    <col min="1" max="1" width="4.125" customWidth="1"/>
    <col min="2" max="4" width="7.375" customWidth="1"/>
    <col min="5" max="8" width="4.875" customWidth="1"/>
    <col min="9" max="9" width="4.125" customWidth="1"/>
    <col min="10" max="10" width="6.5" customWidth="1"/>
    <col min="11" max="11" width="5.75" customWidth="1"/>
    <col min="12" max="14" width="6.5" customWidth="1"/>
    <col min="15" max="17" width="4.875" customWidth="1"/>
    <col min="18" max="20" width="5.75" customWidth="1"/>
    <col min="21" max="21" width="8" hidden="1"/>
  </cols>
  <sheetData>
    <row r="1" spans="1:21" ht="129.94999999999999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1" t="s">
        <v>1</v>
      </c>
    </row>
    <row r="2" spans="1:21" ht="24.95" customHeight="1" x14ac:dyDescent="0.15">
      <c r="A2" s="2" t="s">
        <v>1</v>
      </c>
      <c r="B2" s="3" t="s">
        <v>1</v>
      </c>
      <c r="C2" s="2" t="s">
        <v>1</v>
      </c>
      <c r="D2" s="33" t="s">
        <v>2</v>
      </c>
      <c r="E2" s="33"/>
      <c r="F2" s="33"/>
      <c r="G2" s="33"/>
      <c r="H2" s="33"/>
      <c r="I2" s="34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" t="s">
        <v>1</v>
      </c>
    </row>
    <row r="3" spans="1:21" ht="24.95" customHeight="1" x14ac:dyDescent="0.15">
      <c r="A3" s="2" t="s">
        <v>1</v>
      </c>
      <c r="B3" s="3" t="s">
        <v>1</v>
      </c>
      <c r="C3" s="2" t="s">
        <v>1</v>
      </c>
      <c r="D3" s="33" t="s">
        <v>3</v>
      </c>
      <c r="E3" s="33"/>
      <c r="F3" s="33"/>
      <c r="G3" s="33"/>
      <c r="H3" s="33"/>
      <c r="I3" s="35">
        <v>44929.563530092593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1" t="s">
        <v>1</v>
      </c>
    </row>
    <row r="4" spans="1:21" ht="24.95" customHeight="1" x14ac:dyDescent="0.15">
      <c r="A4" s="2" t="s">
        <v>1</v>
      </c>
      <c r="B4" s="3" t="s">
        <v>1</v>
      </c>
      <c r="C4" s="2" t="s">
        <v>1</v>
      </c>
      <c r="D4" s="33" t="s">
        <v>4</v>
      </c>
      <c r="E4" s="33"/>
      <c r="F4" s="33"/>
      <c r="G4" s="33"/>
      <c r="H4" s="33"/>
      <c r="I4" s="33" t="str">
        <f>CONCATENATE(CONCATENATE(CONCATENATE("2023","年01月01日至"),"2023"),"年12月31日")</f>
        <v>2023年01月01日至2023年12月31日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1" t="s">
        <v>1</v>
      </c>
    </row>
    <row r="5" spans="1:21" ht="50.1" customHeight="1" x14ac:dyDescent="0.15">
      <c r="A5" s="2" t="s">
        <v>1</v>
      </c>
      <c r="B5" s="36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1" t="s">
        <v>1</v>
      </c>
    </row>
    <row r="6" spans="1:21" ht="17.100000000000001" customHeight="1" x14ac:dyDescent="0.15">
      <c r="A6" s="37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4" t="s">
        <v>1</v>
      </c>
    </row>
    <row r="7" spans="1:21" ht="30" customHeight="1" x14ac:dyDescent="0.15">
      <c r="A7" s="38" t="s">
        <v>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5" t="s">
        <v>1</v>
      </c>
    </row>
    <row r="8" spans="1:21" ht="20.100000000000001" customHeight="1" x14ac:dyDescent="0.15">
      <c r="A8" s="39" t="s">
        <v>7</v>
      </c>
      <c r="B8" s="39"/>
      <c r="C8" s="39"/>
      <c r="D8" s="39"/>
      <c r="E8" s="40" t="s">
        <v>8</v>
      </c>
      <c r="F8" s="40"/>
      <c r="G8" s="40"/>
      <c r="H8" s="40"/>
      <c r="I8" s="40"/>
      <c r="J8" s="40"/>
      <c r="K8" s="41" t="s">
        <v>9</v>
      </c>
      <c r="L8" s="41"/>
      <c r="M8" s="41"/>
      <c r="N8" s="41"/>
      <c r="O8" s="42" t="s">
        <v>10</v>
      </c>
      <c r="P8" s="42"/>
      <c r="Q8" s="42"/>
      <c r="R8" s="42"/>
      <c r="S8" s="42"/>
      <c r="T8" s="42"/>
      <c r="U8" s="6" t="s">
        <v>1</v>
      </c>
    </row>
    <row r="9" spans="1:21" ht="20.100000000000001" customHeight="1" x14ac:dyDescent="0.15">
      <c r="A9" s="43" t="s">
        <v>11</v>
      </c>
      <c r="B9" s="43"/>
      <c r="C9" s="43"/>
      <c r="D9" s="43"/>
      <c r="E9" s="44" t="s">
        <v>10</v>
      </c>
      <c r="F9" s="44"/>
      <c r="G9" s="44"/>
      <c r="H9" s="44"/>
      <c r="I9" s="44"/>
      <c r="J9" s="44"/>
      <c r="K9" s="45" t="s">
        <v>12</v>
      </c>
      <c r="L9" s="45"/>
      <c r="M9" s="45"/>
      <c r="N9" s="45"/>
      <c r="O9" s="46" t="s">
        <v>13</v>
      </c>
      <c r="P9" s="46"/>
      <c r="Q9" s="46"/>
      <c r="R9" s="46"/>
      <c r="S9" s="46"/>
      <c r="T9" s="46"/>
      <c r="U9" s="9" t="s">
        <v>1</v>
      </c>
    </row>
    <row r="10" spans="1:21" ht="20.100000000000001" customHeight="1" x14ac:dyDescent="0.15">
      <c r="A10" s="43" t="s">
        <v>14</v>
      </c>
      <c r="B10" s="43"/>
      <c r="C10" s="43"/>
      <c r="D10" s="43"/>
      <c r="E10" s="44" t="s">
        <v>15</v>
      </c>
      <c r="F10" s="44"/>
      <c r="G10" s="44"/>
      <c r="H10" s="44"/>
      <c r="I10" s="44"/>
      <c r="J10" s="44"/>
      <c r="K10" s="45" t="s">
        <v>16</v>
      </c>
      <c r="L10" s="45"/>
      <c r="M10" s="45"/>
      <c r="N10" s="45"/>
      <c r="O10" s="46" t="s">
        <v>17</v>
      </c>
      <c r="P10" s="46"/>
      <c r="Q10" s="46"/>
      <c r="R10" s="46"/>
      <c r="S10" s="46"/>
      <c r="T10" s="46"/>
      <c r="U10" s="9" t="s">
        <v>1</v>
      </c>
    </row>
    <row r="11" spans="1:21" ht="20.100000000000001" customHeight="1" x14ac:dyDescent="0.15">
      <c r="A11" s="43" t="s">
        <v>18</v>
      </c>
      <c r="B11" s="43"/>
      <c r="C11" s="43"/>
      <c r="D11" s="43"/>
      <c r="E11" s="44" t="s">
        <v>19</v>
      </c>
      <c r="F11" s="44"/>
      <c r="G11" s="44"/>
      <c r="H11" s="44"/>
      <c r="I11" s="44"/>
      <c r="J11" s="44"/>
      <c r="K11" s="45" t="s">
        <v>20</v>
      </c>
      <c r="L11" s="45"/>
      <c r="M11" s="45"/>
      <c r="N11" s="45"/>
      <c r="O11" s="46" t="s">
        <v>21</v>
      </c>
      <c r="P11" s="46"/>
      <c r="Q11" s="46"/>
      <c r="R11" s="46"/>
      <c r="S11" s="46"/>
      <c r="T11" s="46"/>
      <c r="U11" s="9" t="s">
        <v>1</v>
      </c>
    </row>
    <row r="12" spans="1:21" ht="20.100000000000001" customHeight="1" x14ac:dyDescent="0.15">
      <c r="A12" s="43" t="s">
        <v>22</v>
      </c>
      <c r="B12" s="43"/>
      <c r="C12" s="43"/>
      <c r="D12" s="43"/>
      <c r="E12" s="44" t="s">
        <v>23</v>
      </c>
      <c r="F12" s="44"/>
      <c r="G12" s="44"/>
      <c r="H12" s="44"/>
      <c r="I12" s="44"/>
      <c r="J12" s="44"/>
      <c r="K12" s="45" t="s">
        <v>24</v>
      </c>
      <c r="L12" s="45"/>
      <c r="M12" s="45"/>
      <c r="N12" s="45"/>
      <c r="O12" s="46" t="s">
        <v>25</v>
      </c>
      <c r="P12" s="46"/>
      <c r="Q12" s="46"/>
      <c r="R12" s="46"/>
      <c r="S12" s="46"/>
      <c r="T12" s="46"/>
      <c r="U12" s="9" t="s">
        <v>1</v>
      </c>
    </row>
    <row r="13" spans="1:21" ht="20.100000000000001" customHeight="1" x14ac:dyDescent="0.15">
      <c r="A13" s="43" t="s">
        <v>26</v>
      </c>
      <c r="B13" s="43"/>
      <c r="C13" s="43"/>
      <c r="D13" s="43"/>
      <c r="E13" s="44" t="s">
        <v>27</v>
      </c>
      <c r="F13" s="44"/>
      <c r="G13" s="44"/>
      <c r="H13" s="44"/>
      <c r="I13" s="44"/>
      <c r="J13" s="44"/>
      <c r="K13" s="45" t="s">
        <v>28</v>
      </c>
      <c r="L13" s="45"/>
      <c r="M13" s="45"/>
      <c r="N13" s="45"/>
      <c r="O13" s="46" t="s">
        <v>29</v>
      </c>
      <c r="P13" s="46"/>
      <c r="Q13" s="46"/>
      <c r="R13" s="46"/>
      <c r="S13" s="46"/>
      <c r="T13" s="46"/>
      <c r="U13" s="9" t="s">
        <v>1</v>
      </c>
    </row>
    <row r="14" spans="1:21" ht="20.100000000000001" customHeight="1" x14ac:dyDescent="0.15">
      <c r="A14" s="43" t="s">
        <v>30</v>
      </c>
      <c r="B14" s="43"/>
      <c r="C14" s="43"/>
      <c r="D14" s="43"/>
      <c r="E14" s="44" t="s">
        <v>31</v>
      </c>
      <c r="F14" s="44"/>
      <c r="G14" s="44"/>
      <c r="H14" s="44"/>
      <c r="I14" s="44"/>
      <c r="J14" s="44"/>
      <c r="K14" s="45" t="s">
        <v>32</v>
      </c>
      <c r="L14" s="45"/>
      <c r="M14" s="45"/>
      <c r="N14" s="45"/>
      <c r="O14" s="46" t="s">
        <v>33</v>
      </c>
      <c r="P14" s="46"/>
      <c r="Q14" s="46"/>
      <c r="R14" s="46"/>
      <c r="S14" s="46"/>
      <c r="T14" s="46"/>
      <c r="U14" s="9" t="s">
        <v>1</v>
      </c>
    </row>
    <row r="15" spans="1:21" ht="29.1" customHeight="1" x14ac:dyDescent="0.15">
      <c r="A15" s="47" t="s">
        <v>34</v>
      </c>
      <c r="B15" s="47"/>
      <c r="C15" s="47"/>
      <c r="D15" s="47"/>
      <c r="E15" s="48" t="s">
        <v>31</v>
      </c>
      <c r="F15" s="48"/>
      <c r="G15" s="48"/>
      <c r="H15" s="48"/>
      <c r="I15" s="48"/>
      <c r="J15" s="48"/>
      <c r="K15" s="49" t="s">
        <v>35</v>
      </c>
      <c r="L15" s="49"/>
      <c r="M15" s="49"/>
      <c r="N15" s="49"/>
      <c r="O15" s="50" t="s">
        <v>36</v>
      </c>
      <c r="P15" s="50"/>
      <c r="Q15" s="50"/>
      <c r="R15" s="50"/>
      <c r="S15" s="50"/>
      <c r="T15" s="50"/>
      <c r="U15" s="10" t="s">
        <v>1</v>
      </c>
    </row>
    <row r="16" spans="1:21" ht="15" customHeight="1" x14ac:dyDescent="0.15">
      <c r="A16" s="51" t="s">
        <v>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11" t="s">
        <v>1</v>
      </c>
    </row>
    <row r="17" spans="1:21" ht="17.100000000000001" customHeight="1" x14ac:dyDescent="0.1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2" t="s">
        <v>1</v>
      </c>
    </row>
    <row r="18" spans="1:21" ht="30" customHeight="1" x14ac:dyDescent="0.15">
      <c r="A18" s="38" t="s">
        <v>38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13" t="s">
        <v>1</v>
      </c>
    </row>
    <row r="19" spans="1:21" ht="36.950000000000003" customHeight="1" x14ac:dyDescent="0.15">
      <c r="A19" s="39" t="s">
        <v>39</v>
      </c>
      <c r="B19" s="41" t="s">
        <v>40</v>
      </c>
      <c r="C19" s="41" t="s">
        <v>41</v>
      </c>
      <c r="D19" s="41" t="s">
        <v>42</v>
      </c>
      <c r="E19" s="41" t="s">
        <v>43</v>
      </c>
      <c r="F19" s="41" t="s">
        <v>44</v>
      </c>
      <c r="G19" s="41"/>
      <c r="H19" s="41"/>
      <c r="I19" s="52" t="s">
        <v>45</v>
      </c>
      <c r="J19" s="52"/>
      <c r="K19" s="41" t="s">
        <v>46</v>
      </c>
      <c r="L19" s="41"/>
      <c r="M19" s="41"/>
      <c r="N19" s="41"/>
      <c r="O19" s="41"/>
      <c r="P19" s="41"/>
      <c r="Q19" s="53" t="s">
        <v>47</v>
      </c>
      <c r="R19" s="53"/>
      <c r="S19" s="53"/>
      <c r="T19" s="53"/>
      <c r="U19" s="14" t="s">
        <v>1</v>
      </c>
    </row>
    <row r="20" spans="1:21" ht="84.95" customHeight="1" x14ac:dyDescent="0.15">
      <c r="A20" s="39"/>
      <c r="B20" s="41"/>
      <c r="C20" s="41"/>
      <c r="D20" s="41"/>
      <c r="E20" s="41"/>
      <c r="F20" s="8" t="s">
        <v>48</v>
      </c>
      <c r="G20" s="8" t="s">
        <v>49</v>
      </c>
      <c r="H20" s="8" t="s">
        <v>50</v>
      </c>
      <c r="I20" s="8" t="s">
        <v>51</v>
      </c>
      <c r="J20" s="8" t="s">
        <v>50</v>
      </c>
      <c r="K20" s="8" t="s">
        <v>52</v>
      </c>
      <c r="L20" s="8" t="s">
        <v>53</v>
      </c>
      <c r="M20" s="8" t="s">
        <v>50</v>
      </c>
      <c r="N20" s="8" t="s">
        <v>54</v>
      </c>
      <c r="O20" s="8" t="s">
        <v>55</v>
      </c>
      <c r="P20" s="8" t="s">
        <v>50</v>
      </c>
      <c r="Q20" s="8" t="s">
        <v>56</v>
      </c>
      <c r="R20" s="8" t="s">
        <v>57</v>
      </c>
      <c r="S20" s="8" t="s">
        <v>58</v>
      </c>
      <c r="T20" s="15" t="s">
        <v>50</v>
      </c>
      <c r="U20" s="16" t="s">
        <v>1</v>
      </c>
    </row>
    <row r="21" spans="1:21" ht="29.1" customHeight="1" x14ac:dyDescent="0.15">
      <c r="A21" s="17">
        <v>1</v>
      </c>
      <c r="B21" s="8" t="s">
        <v>59</v>
      </c>
      <c r="C21" s="8" t="s">
        <v>60</v>
      </c>
      <c r="D21" s="8" t="s">
        <v>59</v>
      </c>
      <c r="E21" s="8" t="s">
        <v>61</v>
      </c>
      <c r="F21" s="8" t="s">
        <v>62</v>
      </c>
      <c r="G21" s="8" t="s">
        <v>62</v>
      </c>
      <c r="H21" s="8" t="s">
        <v>62</v>
      </c>
      <c r="I21" s="18">
        <v>45</v>
      </c>
      <c r="J21" s="8" t="s">
        <v>63</v>
      </c>
      <c r="K21" s="8" t="s">
        <v>62</v>
      </c>
      <c r="L21" s="18" t="s">
        <v>62</v>
      </c>
      <c r="M21" s="8" t="s">
        <v>62</v>
      </c>
      <c r="N21" s="8" t="s">
        <v>64</v>
      </c>
      <c r="O21" s="18">
        <v>47103</v>
      </c>
      <c r="P21" s="8" t="s">
        <v>65</v>
      </c>
      <c r="Q21" s="8" t="s">
        <v>66</v>
      </c>
      <c r="R21" s="8" t="s">
        <v>67</v>
      </c>
      <c r="S21" s="18">
        <v>708.81700000000001</v>
      </c>
      <c r="T21" s="15" t="s">
        <v>68</v>
      </c>
      <c r="U21" s="19" t="s">
        <v>69</v>
      </c>
    </row>
    <row r="22" spans="1:21" ht="42.95" customHeight="1" x14ac:dyDescent="0.15">
      <c r="A22" s="17">
        <v>2</v>
      </c>
      <c r="B22" s="8" t="s">
        <v>70</v>
      </c>
      <c r="C22" s="8" t="s">
        <v>71</v>
      </c>
      <c r="D22" s="8" t="s">
        <v>72</v>
      </c>
      <c r="E22" s="8" t="s">
        <v>73</v>
      </c>
      <c r="F22" s="8" t="s">
        <v>62</v>
      </c>
      <c r="G22" s="8" t="s">
        <v>62</v>
      </c>
      <c r="H22" s="8" t="s">
        <v>62</v>
      </c>
      <c r="I22" s="18">
        <v>400</v>
      </c>
      <c r="J22" s="8" t="s">
        <v>74</v>
      </c>
      <c r="K22" s="8" t="s">
        <v>62</v>
      </c>
      <c r="L22" s="18" t="s">
        <v>62</v>
      </c>
      <c r="M22" s="8" t="s">
        <v>62</v>
      </c>
      <c r="N22" s="8" t="s">
        <v>64</v>
      </c>
      <c r="O22" s="18">
        <v>47103</v>
      </c>
      <c r="P22" s="8" t="s">
        <v>65</v>
      </c>
      <c r="Q22" s="8" t="s">
        <v>66</v>
      </c>
      <c r="R22" s="8" t="s">
        <v>67</v>
      </c>
      <c r="S22" s="18">
        <v>73.715999999999994</v>
      </c>
      <c r="T22" s="15" t="s">
        <v>68</v>
      </c>
      <c r="U22" s="19" t="s">
        <v>75</v>
      </c>
    </row>
    <row r="23" spans="1:21" ht="29.1" customHeight="1" x14ac:dyDescent="0.15">
      <c r="A23" s="17">
        <v>3</v>
      </c>
      <c r="B23" s="8" t="s">
        <v>62</v>
      </c>
      <c r="C23" s="8" t="s">
        <v>62</v>
      </c>
      <c r="D23" s="8" t="s">
        <v>76</v>
      </c>
      <c r="E23" s="8" t="s">
        <v>77</v>
      </c>
      <c r="F23" s="8" t="s">
        <v>78</v>
      </c>
      <c r="G23" s="8" t="s">
        <v>79</v>
      </c>
      <c r="H23" s="8" t="s">
        <v>80</v>
      </c>
      <c r="I23" s="18" t="s">
        <v>62</v>
      </c>
      <c r="J23" s="8" t="s">
        <v>62</v>
      </c>
      <c r="K23" s="8" t="s">
        <v>62</v>
      </c>
      <c r="L23" s="18" t="s">
        <v>62</v>
      </c>
      <c r="M23" s="8" t="s">
        <v>62</v>
      </c>
      <c r="N23" s="8" t="s">
        <v>62</v>
      </c>
      <c r="O23" s="18" t="s">
        <v>62</v>
      </c>
      <c r="P23" s="8" t="s">
        <v>62</v>
      </c>
      <c r="Q23" s="8" t="s">
        <v>62</v>
      </c>
      <c r="R23" s="8" t="s">
        <v>62</v>
      </c>
      <c r="S23" s="18" t="s">
        <v>62</v>
      </c>
      <c r="T23" s="15" t="s">
        <v>62</v>
      </c>
      <c r="U23" s="19" t="s">
        <v>81</v>
      </c>
    </row>
    <row r="24" spans="1:21" ht="29.1" customHeight="1" x14ac:dyDescent="0.15">
      <c r="A24" s="17">
        <v>4</v>
      </c>
      <c r="B24" s="8" t="s">
        <v>62</v>
      </c>
      <c r="C24" s="8" t="s">
        <v>62</v>
      </c>
      <c r="D24" s="8" t="s">
        <v>82</v>
      </c>
      <c r="E24" s="8" t="s">
        <v>83</v>
      </c>
      <c r="F24" s="8" t="s">
        <v>84</v>
      </c>
      <c r="G24" s="8" t="s">
        <v>85</v>
      </c>
      <c r="H24" s="8" t="s">
        <v>80</v>
      </c>
      <c r="I24" s="18" t="s">
        <v>62</v>
      </c>
      <c r="J24" s="8" t="s">
        <v>62</v>
      </c>
      <c r="K24" s="8" t="s">
        <v>62</v>
      </c>
      <c r="L24" s="18" t="s">
        <v>62</v>
      </c>
      <c r="M24" s="8" t="s">
        <v>62</v>
      </c>
      <c r="N24" s="8" t="s">
        <v>62</v>
      </c>
      <c r="O24" s="18" t="s">
        <v>62</v>
      </c>
      <c r="P24" s="8" t="s">
        <v>62</v>
      </c>
      <c r="Q24" s="8" t="s">
        <v>62</v>
      </c>
      <c r="R24" s="8" t="s">
        <v>62</v>
      </c>
      <c r="S24" s="18" t="s">
        <v>62</v>
      </c>
      <c r="T24" s="15" t="s">
        <v>62</v>
      </c>
      <c r="U24" s="19" t="s">
        <v>86</v>
      </c>
    </row>
    <row r="25" spans="1:21" ht="15" customHeight="1" x14ac:dyDescent="0.15">
      <c r="A25" s="51" t="s">
        <v>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20" t="s">
        <v>1</v>
      </c>
    </row>
    <row r="26" spans="1:21" ht="17.100000000000001" customHeight="1" x14ac:dyDescent="0.15">
      <c r="A26" s="37" t="s">
        <v>87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21" t="s">
        <v>1</v>
      </c>
    </row>
    <row r="27" spans="1:21" ht="30" customHeight="1" x14ac:dyDescent="0.15">
      <c r="A27" s="38" t="s">
        <v>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2" t="s">
        <v>1</v>
      </c>
    </row>
    <row r="28" spans="1:21" ht="32.1" customHeight="1" x14ac:dyDescent="0.15">
      <c r="A28" s="39" t="s">
        <v>39</v>
      </c>
      <c r="B28" s="41" t="s">
        <v>88</v>
      </c>
      <c r="C28" s="41" t="s">
        <v>89</v>
      </c>
      <c r="D28" s="41" t="s">
        <v>90</v>
      </c>
      <c r="E28" s="41" t="s">
        <v>91</v>
      </c>
      <c r="F28" s="41"/>
      <c r="G28" s="41"/>
      <c r="H28" s="41" t="s">
        <v>92</v>
      </c>
      <c r="I28" s="41" t="s">
        <v>93</v>
      </c>
      <c r="J28" s="41" t="s">
        <v>94</v>
      </c>
      <c r="K28" s="41" t="s">
        <v>95</v>
      </c>
      <c r="L28" s="41" t="s">
        <v>96</v>
      </c>
      <c r="M28" s="41" t="s">
        <v>97</v>
      </c>
      <c r="N28" s="41" t="s">
        <v>50</v>
      </c>
      <c r="O28" s="53" t="s">
        <v>98</v>
      </c>
      <c r="P28" s="53"/>
      <c r="Q28" s="53"/>
      <c r="R28" s="53"/>
      <c r="S28" s="53"/>
      <c r="T28" s="53"/>
      <c r="U28" s="22" t="s">
        <v>1</v>
      </c>
    </row>
    <row r="29" spans="1:21" ht="155.1" customHeight="1" x14ac:dyDescent="0.15">
      <c r="A29" s="39"/>
      <c r="B29" s="41"/>
      <c r="C29" s="41"/>
      <c r="D29" s="41"/>
      <c r="E29" s="8" t="s">
        <v>99</v>
      </c>
      <c r="F29" s="45" t="s">
        <v>100</v>
      </c>
      <c r="G29" s="45"/>
      <c r="H29" s="41"/>
      <c r="I29" s="41"/>
      <c r="J29" s="41"/>
      <c r="K29" s="41"/>
      <c r="L29" s="41"/>
      <c r="M29" s="41"/>
      <c r="N29" s="41"/>
      <c r="O29" s="8" t="s">
        <v>101</v>
      </c>
      <c r="P29" s="8" t="s">
        <v>102</v>
      </c>
      <c r="Q29" s="8" t="s">
        <v>103</v>
      </c>
      <c r="R29" s="8" t="s">
        <v>104</v>
      </c>
      <c r="S29" s="8" t="s">
        <v>105</v>
      </c>
      <c r="T29" s="15" t="s">
        <v>106</v>
      </c>
      <c r="U29" s="22" t="s">
        <v>1</v>
      </c>
    </row>
    <row r="30" spans="1:21" ht="281.10000000000002" customHeight="1" x14ac:dyDescent="0.15">
      <c r="A30" s="17">
        <v>1</v>
      </c>
      <c r="B30" s="8" t="s">
        <v>73</v>
      </c>
      <c r="C30" s="8" t="s">
        <v>72</v>
      </c>
      <c r="D30" s="8" t="s">
        <v>107</v>
      </c>
      <c r="E30" s="8" t="s">
        <v>108</v>
      </c>
      <c r="F30" s="45" t="s">
        <v>109</v>
      </c>
      <c r="G30" s="45"/>
      <c r="H30" s="8" t="s">
        <v>110</v>
      </c>
      <c r="I30" s="8" t="s">
        <v>111</v>
      </c>
      <c r="J30" s="8" t="s">
        <v>112</v>
      </c>
      <c r="K30" s="8" t="s">
        <v>113</v>
      </c>
      <c r="L30" s="8" t="s">
        <v>114</v>
      </c>
      <c r="M30" s="23">
        <v>15</v>
      </c>
      <c r="N30" s="8" t="s">
        <v>68</v>
      </c>
      <c r="O30" s="8" t="s">
        <v>62</v>
      </c>
      <c r="P30" s="18" t="s">
        <v>62</v>
      </c>
      <c r="Q30" s="8" t="s">
        <v>62</v>
      </c>
      <c r="R30" s="18" t="s">
        <v>62</v>
      </c>
      <c r="S30" s="8" t="s">
        <v>62</v>
      </c>
      <c r="T30" s="24">
        <v>48</v>
      </c>
      <c r="U30" s="22" t="s">
        <v>115</v>
      </c>
    </row>
    <row r="31" spans="1:21" ht="113.1" customHeight="1" x14ac:dyDescent="0.15">
      <c r="A31" s="17">
        <v>2</v>
      </c>
      <c r="B31" s="8" t="s">
        <v>73</v>
      </c>
      <c r="C31" s="8" t="s">
        <v>72</v>
      </c>
      <c r="D31" s="8" t="s">
        <v>116</v>
      </c>
      <c r="E31" s="8" t="s">
        <v>117</v>
      </c>
      <c r="F31" s="45" t="s">
        <v>118</v>
      </c>
      <c r="G31" s="45"/>
      <c r="H31" s="8" t="s">
        <v>119</v>
      </c>
      <c r="I31" s="8" t="s">
        <v>120</v>
      </c>
      <c r="J31" s="8" t="s">
        <v>121</v>
      </c>
      <c r="K31" s="8" t="s">
        <v>122</v>
      </c>
      <c r="L31" s="8" t="s">
        <v>123</v>
      </c>
      <c r="M31" s="23">
        <v>1.5</v>
      </c>
      <c r="N31" s="8" t="s">
        <v>68</v>
      </c>
      <c r="O31" s="8" t="s">
        <v>62</v>
      </c>
      <c r="P31" s="18" t="s">
        <v>62</v>
      </c>
      <c r="Q31" s="8" t="s">
        <v>62</v>
      </c>
      <c r="R31" s="18" t="s">
        <v>62</v>
      </c>
      <c r="S31" s="8" t="s">
        <v>62</v>
      </c>
      <c r="T31" s="24">
        <v>48</v>
      </c>
      <c r="U31" s="22" t="s">
        <v>124</v>
      </c>
    </row>
    <row r="32" spans="1:21" ht="84.95" customHeight="1" x14ac:dyDescent="0.15">
      <c r="A32" s="17">
        <v>3</v>
      </c>
      <c r="B32" s="8" t="s">
        <v>73</v>
      </c>
      <c r="C32" s="8" t="s">
        <v>72</v>
      </c>
      <c r="D32" s="8" t="s">
        <v>125</v>
      </c>
      <c r="E32" s="8" t="s">
        <v>126</v>
      </c>
      <c r="F32" s="45" t="s">
        <v>127</v>
      </c>
      <c r="G32" s="45"/>
      <c r="H32" s="8" t="s">
        <v>110</v>
      </c>
      <c r="I32" s="8" t="s">
        <v>128</v>
      </c>
      <c r="J32" s="8" t="s">
        <v>129</v>
      </c>
      <c r="K32" s="8" t="s">
        <v>113</v>
      </c>
      <c r="L32" s="8" t="s">
        <v>130</v>
      </c>
      <c r="M32" s="23">
        <v>25</v>
      </c>
      <c r="N32" s="8" t="s">
        <v>68</v>
      </c>
      <c r="O32" s="8" t="s">
        <v>62</v>
      </c>
      <c r="P32" s="18" t="s">
        <v>62</v>
      </c>
      <c r="Q32" s="8" t="s">
        <v>62</v>
      </c>
      <c r="R32" s="18" t="s">
        <v>62</v>
      </c>
      <c r="S32" s="8" t="s">
        <v>62</v>
      </c>
      <c r="T32" s="24">
        <v>15</v>
      </c>
      <c r="U32" s="22" t="s">
        <v>131</v>
      </c>
    </row>
    <row r="33" spans="1:21" ht="84.95" customHeight="1" x14ac:dyDescent="0.15">
      <c r="A33" s="17">
        <v>4</v>
      </c>
      <c r="B33" s="8" t="s">
        <v>73</v>
      </c>
      <c r="C33" s="8" t="s">
        <v>72</v>
      </c>
      <c r="D33" s="8" t="s">
        <v>125</v>
      </c>
      <c r="E33" s="8" t="s">
        <v>126</v>
      </c>
      <c r="F33" s="45" t="s">
        <v>127</v>
      </c>
      <c r="G33" s="45"/>
      <c r="H33" s="8" t="s">
        <v>110</v>
      </c>
      <c r="I33" s="8" t="s">
        <v>128</v>
      </c>
      <c r="J33" s="8" t="s">
        <v>129</v>
      </c>
      <c r="K33" s="8" t="s">
        <v>113</v>
      </c>
      <c r="L33" s="8" t="s">
        <v>130</v>
      </c>
      <c r="M33" s="23">
        <v>25</v>
      </c>
      <c r="N33" s="8" t="s">
        <v>68</v>
      </c>
      <c r="O33" s="8" t="s">
        <v>62</v>
      </c>
      <c r="P33" s="18" t="s">
        <v>62</v>
      </c>
      <c r="Q33" s="8" t="s">
        <v>62</v>
      </c>
      <c r="R33" s="18" t="s">
        <v>62</v>
      </c>
      <c r="S33" s="8" t="s">
        <v>62</v>
      </c>
      <c r="T33" s="24">
        <v>48</v>
      </c>
      <c r="U33" s="22" t="s">
        <v>132</v>
      </c>
    </row>
    <row r="34" spans="1:21" ht="183" customHeight="1" x14ac:dyDescent="0.15">
      <c r="A34" s="17">
        <v>5</v>
      </c>
      <c r="B34" s="8" t="s">
        <v>73</v>
      </c>
      <c r="C34" s="8" t="s">
        <v>72</v>
      </c>
      <c r="D34" s="8" t="s">
        <v>133</v>
      </c>
      <c r="E34" s="8" t="s">
        <v>134</v>
      </c>
      <c r="F34" s="45" t="s">
        <v>135</v>
      </c>
      <c r="G34" s="45"/>
      <c r="H34" s="8" t="s">
        <v>136</v>
      </c>
      <c r="I34" s="8" t="s">
        <v>137</v>
      </c>
      <c r="J34" s="8" t="s">
        <v>138</v>
      </c>
      <c r="K34" s="8" t="s">
        <v>139</v>
      </c>
      <c r="L34" s="8" t="s">
        <v>130</v>
      </c>
      <c r="M34" s="23">
        <v>60</v>
      </c>
      <c r="N34" s="8" t="s">
        <v>68</v>
      </c>
      <c r="O34" s="8" t="s">
        <v>62</v>
      </c>
      <c r="P34" s="18" t="s">
        <v>62</v>
      </c>
      <c r="Q34" s="8" t="s">
        <v>62</v>
      </c>
      <c r="R34" s="18" t="s">
        <v>62</v>
      </c>
      <c r="S34" s="8" t="s">
        <v>62</v>
      </c>
      <c r="T34" s="24">
        <v>48</v>
      </c>
      <c r="U34" s="22" t="s">
        <v>140</v>
      </c>
    </row>
    <row r="35" spans="1:21" ht="409.6" customHeight="1" x14ac:dyDescent="0.15">
      <c r="A35" s="17">
        <v>6</v>
      </c>
      <c r="B35" s="8" t="s">
        <v>61</v>
      </c>
      <c r="C35" s="8" t="s">
        <v>59</v>
      </c>
      <c r="D35" s="8" t="s">
        <v>141</v>
      </c>
      <c r="E35" s="8" t="s">
        <v>142</v>
      </c>
      <c r="F35" s="45" t="s">
        <v>143</v>
      </c>
      <c r="G35" s="45"/>
      <c r="H35" s="8" t="s">
        <v>110</v>
      </c>
      <c r="I35" s="8" t="s">
        <v>144</v>
      </c>
      <c r="J35" s="8" t="s">
        <v>145</v>
      </c>
      <c r="K35" s="8" t="s">
        <v>139</v>
      </c>
      <c r="L35" s="8" t="s">
        <v>146</v>
      </c>
      <c r="M35" s="23">
        <v>0.8</v>
      </c>
      <c r="N35" s="8" t="s">
        <v>68</v>
      </c>
      <c r="O35" s="8" t="s">
        <v>62</v>
      </c>
      <c r="P35" s="18" t="s">
        <v>62</v>
      </c>
      <c r="Q35" s="8" t="s">
        <v>62</v>
      </c>
      <c r="R35" s="18" t="s">
        <v>62</v>
      </c>
      <c r="S35" s="8" t="s">
        <v>62</v>
      </c>
      <c r="T35" s="24">
        <v>48</v>
      </c>
      <c r="U35" s="22" t="s">
        <v>147</v>
      </c>
    </row>
    <row r="36" spans="1:21" ht="84.95" customHeight="1" x14ac:dyDescent="0.15">
      <c r="A36" s="17">
        <v>7</v>
      </c>
      <c r="B36" s="8" t="s">
        <v>73</v>
      </c>
      <c r="C36" s="8" t="s">
        <v>72</v>
      </c>
      <c r="D36" s="8" t="s">
        <v>148</v>
      </c>
      <c r="E36" s="8" t="s">
        <v>149</v>
      </c>
      <c r="F36" s="45" t="s">
        <v>127</v>
      </c>
      <c r="G36" s="45"/>
      <c r="H36" s="8" t="s">
        <v>110</v>
      </c>
      <c r="I36" s="8" t="s">
        <v>128</v>
      </c>
      <c r="J36" s="8" t="s">
        <v>150</v>
      </c>
      <c r="K36" s="8" t="s">
        <v>113</v>
      </c>
      <c r="L36" s="8" t="s">
        <v>151</v>
      </c>
      <c r="M36" s="23">
        <v>22</v>
      </c>
      <c r="N36" s="8" t="s">
        <v>68</v>
      </c>
      <c r="O36" s="8" t="s">
        <v>62</v>
      </c>
      <c r="P36" s="18" t="s">
        <v>62</v>
      </c>
      <c r="Q36" s="8" t="s">
        <v>62</v>
      </c>
      <c r="R36" s="18" t="s">
        <v>62</v>
      </c>
      <c r="S36" s="8" t="s">
        <v>62</v>
      </c>
      <c r="T36" s="24">
        <v>48</v>
      </c>
      <c r="U36" s="22" t="s">
        <v>152</v>
      </c>
    </row>
    <row r="37" spans="1:21" ht="84.95" customHeight="1" x14ac:dyDescent="0.15">
      <c r="A37" s="17">
        <v>8</v>
      </c>
      <c r="B37" s="8" t="s">
        <v>73</v>
      </c>
      <c r="C37" s="8" t="s">
        <v>72</v>
      </c>
      <c r="D37" s="8" t="s">
        <v>153</v>
      </c>
      <c r="E37" s="8" t="s">
        <v>154</v>
      </c>
      <c r="F37" s="45" t="s">
        <v>155</v>
      </c>
      <c r="G37" s="45"/>
      <c r="H37" s="8" t="s">
        <v>156</v>
      </c>
      <c r="I37" s="8" t="s">
        <v>157</v>
      </c>
      <c r="J37" s="8" t="s">
        <v>158</v>
      </c>
      <c r="K37" s="8" t="s">
        <v>113</v>
      </c>
      <c r="L37" s="8" t="s">
        <v>130</v>
      </c>
      <c r="M37" s="23">
        <v>300</v>
      </c>
      <c r="N37" s="8" t="s">
        <v>68</v>
      </c>
      <c r="O37" s="8" t="s">
        <v>62</v>
      </c>
      <c r="P37" s="18" t="s">
        <v>62</v>
      </c>
      <c r="Q37" s="8" t="s">
        <v>62</v>
      </c>
      <c r="R37" s="18" t="s">
        <v>62</v>
      </c>
      <c r="S37" s="8" t="s">
        <v>62</v>
      </c>
      <c r="T37" s="24">
        <v>48</v>
      </c>
      <c r="U37" s="22" t="s">
        <v>159</v>
      </c>
    </row>
    <row r="38" spans="1:21" ht="84.95" customHeight="1" x14ac:dyDescent="0.15">
      <c r="A38" s="17">
        <v>9</v>
      </c>
      <c r="B38" s="8" t="s">
        <v>73</v>
      </c>
      <c r="C38" s="8" t="s">
        <v>72</v>
      </c>
      <c r="D38" s="8" t="s">
        <v>160</v>
      </c>
      <c r="E38" s="8" t="s">
        <v>161</v>
      </c>
      <c r="F38" s="45" t="s">
        <v>162</v>
      </c>
      <c r="G38" s="45"/>
      <c r="H38" s="8" t="s">
        <v>119</v>
      </c>
      <c r="I38" s="8" t="s">
        <v>163</v>
      </c>
      <c r="J38" s="8" t="s">
        <v>164</v>
      </c>
      <c r="K38" s="8" t="s">
        <v>139</v>
      </c>
      <c r="L38" s="8" t="s">
        <v>130</v>
      </c>
      <c r="M38" s="23">
        <v>30</v>
      </c>
      <c r="N38" s="8" t="s">
        <v>68</v>
      </c>
      <c r="O38" s="8" t="s">
        <v>62</v>
      </c>
      <c r="P38" s="18" t="s">
        <v>62</v>
      </c>
      <c r="Q38" s="8" t="s">
        <v>62</v>
      </c>
      <c r="R38" s="18" t="s">
        <v>62</v>
      </c>
      <c r="S38" s="8" t="s">
        <v>62</v>
      </c>
      <c r="T38" s="24">
        <v>15</v>
      </c>
      <c r="U38" s="22" t="s">
        <v>165</v>
      </c>
    </row>
    <row r="39" spans="1:21" ht="407.1" customHeight="1" x14ac:dyDescent="0.15">
      <c r="A39" s="17">
        <v>10</v>
      </c>
      <c r="B39" s="8" t="s">
        <v>61</v>
      </c>
      <c r="C39" s="8" t="s">
        <v>59</v>
      </c>
      <c r="D39" s="8" t="s">
        <v>166</v>
      </c>
      <c r="E39" s="8" t="s">
        <v>167</v>
      </c>
      <c r="F39" s="45" t="s">
        <v>168</v>
      </c>
      <c r="G39" s="45"/>
      <c r="H39" s="8" t="s">
        <v>169</v>
      </c>
      <c r="I39" s="8" t="s">
        <v>170</v>
      </c>
      <c r="J39" s="8" t="s">
        <v>171</v>
      </c>
      <c r="K39" s="8" t="s">
        <v>113</v>
      </c>
      <c r="L39" s="8" t="s">
        <v>172</v>
      </c>
      <c r="M39" s="23">
        <v>500</v>
      </c>
      <c r="N39" s="8" t="s">
        <v>68</v>
      </c>
      <c r="O39" s="8" t="s">
        <v>62</v>
      </c>
      <c r="P39" s="18" t="s">
        <v>62</v>
      </c>
      <c r="Q39" s="8" t="s">
        <v>62</v>
      </c>
      <c r="R39" s="18" t="s">
        <v>62</v>
      </c>
      <c r="S39" s="8" t="s">
        <v>62</v>
      </c>
      <c r="T39" s="24">
        <v>15</v>
      </c>
      <c r="U39" s="22" t="s">
        <v>173</v>
      </c>
    </row>
    <row r="40" spans="1:21" ht="84.95" customHeight="1" x14ac:dyDescent="0.15">
      <c r="A40" s="17">
        <v>11</v>
      </c>
      <c r="B40" s="8" t="s">
        <v>73</v>
      </c>
      <c r="C40" s="8" t="s">
        <v>72</v>
      </c>
      <c r="D40" s="8" t="s">
        <v>160</v>
      </c>
      <c r="E40" s="8" t="s">
        <v>161</v>
      </c>
      <c r="F40" s="45" t="s">
        <v>162</v>
      </c>
      <c r="G40" s="45"/>
      <c r="H40" s="8" t="s">
        <v>119</v>
      </c>
      <c r="I40" s="8" t="s">
        <v>163</v>
      </c>
      <c r="J40" s="8" t="s">
        <v>164</v>
      </c>
      <c r="K40" s="8" t="s">
        <v>139</v>
      </c>
      <c r="L40" s="8" t="s">
        <v>130</v>
      </c>
      <c r="M40" s="23">
        <v>30</v>
      </c>
      <c r="N40" s="8" t="s">
        <v>68</v>
      </c>
      <c r="O40" s="8" t="s">
        <v>62</v>
      </c>
      <c r="P40" s="18" t="s">
        <v>62</v>
      </c>
      <c r="Q40" s="8" t="s">
        <v>62</v>
      </c>
      <c r="R40" s="18" t="s">
        <v>62</v>
      </c>
      <c r="S40" s="8" t="s">
        <v>62</v>
      </c>
      <c r="T40" s="24">
        <v>48</v>
      </c>
      <c r="U40" s="22" t="s">
        <v>174</v>
      </c>
    </row>
    <row r="41" spans="1:21" ht="407.1" customHeight="1" x14ac:dyDescent="0.15">
      <c r="A41" s="17">
        <v>12</v>
      </c>
      <c r="B41" s="8" t="s">
        <v>61</v>
      </c>
      <c r="C41" s="8" t="s">
        <v>59</v>
      </c>
      <c r="D41" s="8" t="s">
        <v>166</v>
      </c>
      <c r="E41" s="8" t="s">
        <v>167</v>
      </c>
      <c r="F41" s="45" t="s">
        <v>168</v>
      </c>
      <c r="G41" s="45"/>
      <c r="H41" s="8" t="s">
        <v>169</v>
      </c>
      <c r="I41" s="8" t="s">
        <v>170</v>
      </c>
      <c r="J41" s="8" t="s">
        <v>171</v>
      </c>
      <c r="K41" s="8" t="s">
        <v>113</v>
      </c>
      <c r="L41" s="8" t="s">
        <v>172</v>
      </c>
      <c r="M41" s="23">
        <v>500</v>
      </c>
      <c r="N41" s="8" t="s">
        <v>68</v>
      </c>
      <c r="O41" s="8" t="s">
        <v>62</v>
      </c>
      <c r="P41" s="18" t="s">
        <v>62</v>
      </c>
      <c r="Q41" s="8" t="s">
        <v>62</v>
      </c>
      <c r="R41" s="18" t="s">
        <v>62</v>
      </c>
      <c r="S41" s="8" t="s">
        <v>62</v>
      </c>
      <c r="T41" s="24">
        <v>48</v>
      </c>
      <c r="U41" s="22" t="s">
        <v>175</v>
      </c>
    </row>
    <row r="42" spans="1:21" ht="71.099999999999994" customHeight="1" x14ac:dyDescent="0.15">
      <c r="A42" s="17">
        <v>13</v>
      </c>
      <c r="B42" s="8" t="s">
        <v>73</v>
      </c>
      <c r="C42" s="8" t="s">
        <v>72</v>
      </c>
      <c r="D42" s="8" t="s">
        <v>176</v>
      </c>
      <c r="E42" s="8" t="s">
        <v>177</v>
      </c>
      <c r="F42" s="45" t="s">
        <v>178</v>
      </c>
      <c r="G42" s="45"/>
      <c r="H42" s="8" t="s">
        <v>179</v>
      </c>
      <c r="I42" s="8" t="s">
        <v>180</v>
      </c>
      <c r="J42" s="8" t="s">
        <v>181</v>
      </c>
      <c r="K42" s="8" t="s">
        <v>113</v>
      </c>
      <c r="L42" s="8" t="s">
        <v>172</v>
      </c>
      <c r="M42" s="23">
        <v>25</v>
      </c>
      <c r="N42" s="8" t="s">
        <v>68</v>
      </c>
      <c r="O42" s="8" t="s">
        <v>62</v>
      </c>
      <c r="P42" s="18" t="s">
        <v>62</v>
      </c>
      <c r="Q42" s="8" t="s">
        <v>62</v>
      </c>
      <c r="R42" s="18" t="s">
        <v>62</v>
      </c>
      <c r="S42" s="8" t="s">
        <v>62</v>
      </c>
      <c r="T42" s="24">
        <v>48</v>
      </c>
      <c r="U42" s="22" t="s">
        <v>182</v>
      </c>
    </row>
    <row r="43" spans="1:21" ht="15" customHeight="1" x14ac:dyDescent="0.15">
      <c r="A43" s="51" t="s">
        <v>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4" t="s">
        <v>1</v>
      </c>
    </row>
    <row r="44" spans="1:21" ht="17.100000000000001" customHeight="1" x14ac:dyDescent="0.15">
      <c r="A44" s="37" t="s">
        <v>183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21" t="s">
        <v>1</v>
      </c>
    </row>
    <row r="45" spans="1:21" ht="30" customHeight="1" x14ac:dyDescent="0.15">
      <c r="A45" s="38" t="s">
        <v>184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12" t="s">
        <v>1</v>
      </c>
    </row>
    <row r="46" spans="1:21" ht="30" customHeight="1" x14ac:dyDescent="0.15">
      <c r="A46" s="39" t="s">
        <v>185</v>
      </c>
      <c r="B46" s="41" t="s">
        <v>105</v>
      </c>
      <c r="C46" s="41"/>
      <c r="D46" s="41" t="s">
        <v>186</v>
      </c>
      <c r="E46" s="41" t="s">
        <v>187</v>
      </c>
      <c r="F46" s="41"/>
      <c r="G46" s="41"/>
      <c r="H46" s="41"/>
      <c r="I46" s="41" t="s">
        <v>188</v>
      </c>
      <c r="J46" s="41"/>
      <c r="K46" s="41" t="s">
        <v>189</v>
      </c>
      <c r="L46" s="41"/>
      <c r="M46" s="41" t="s">
        <v>190</v>
      </c>
      <c r="N46" s="41"/>
      <c r="O46" s="41" t="s">
        <v>191</v>
      </c>
      <c r="P46" s="41" t="s">
        <v>192</v>
      </c>
      <c r="Q46" s="41" t="s">
        <v>193</v>
      </c>
      <c r="R46" s="41" t="s">
        <v>194</v>
      </c>
      <c r="S46" s="41"/>
      <c r="T46" s="53" t="s">
        <v>195</v>
      </c>
      <c r="U46" s="22" t="s">
        <v>1</v>
      </c>
    </row>
    <row r="47" spans="1:21" ht="62.1" customHeight="1" x14ac:dyDescent="0.15">
      <c r="A47" s="3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53"/>
      <c r="U47" s="22" t="s">
        <v>1</v>
      </c>
    </row>
    <row r="48" spans="1:21" ht="42.95" customHeight="1" x14ac:dyDescent="0.15">
      <c r="A48" s="17">
        <v>1</v>
      </c>
      <c r="B48" s="45" t="s">
        <v>77</v>
      </c>
      <c r="C48" s="45"/>
      <c r="D48" s="8" t="s">
        <v>196</v>
      </c>
      <c r="E48" s="45" t="s">
        <v>134</v>
      </c>
      <c r="F48" s="45"/>
      <c r="G48" s="45"/>
      <c r="H48" s="45"/>
      <c r="I48" s="45" t="s">
        <v>136</v>
      </c>
      <c r="J48" s="45"/>
      <c r="K48" s="45" t="s">
        <v>137</v>
      </c>
      <c r="L48" s="45"/>
      <c r="M48" s="45" t="s">
        <v>138</v>
      </c>
      <c r="N48" s="45"/>
      <c r="O48" s="8" t="s">
        <v>139</v>
      </c>
      <c r="P48" s="8" t="s">
        <v>130</v>
      </c>
      <c r="Q48" s="8" t="s">
        <v>197</v>
      </c>
      <c r="R48" s="54">
        <v>0</v>
      </c>
      <c r="S48" s="54"/>
      <c r="T48" s="15" t="s">
        <v>68</v>
      </c>
      <c r="U48" s="22" t="s">
        <v>198</v>
      </c>
    </row>
    <row r="49" spans="1:21" ht="29.1" customHeight="1" x14ac:dyDescent="0.15">
      <c r="A49" s="17">
        <v>2</v>
      </c>
      <c r="B49" s="45" t="s">
        <v>77</v>
      </c>
      <c r="C49" s="45"/>
      <c r="D49" s="8" t="s">
        <v>196</v>
      </c>
      <c r="E49" s="45" t="s">
        <v>117</v>
      </c>
      <c r="F49" s="45"/>
      <c r="G49" s="45"/>
      <c r="H49" s="45"/>
      <c r="I49" s="45" t="s">
        <v>119</v>
      </c>
      <c r="J49" s="45"/>
      <c r="K49" s="45" t="s">
        <v>120</v>
      </c>
      <c r="L49" s="45"/>
      <c r="M49" s="45" t="s">
        <v>121</v>
      </c>
      <c r="N49" s="45"/>
      <c r="O49" s="8" t="s">
        <v>122</v>
      </c>
      <c r="P49" s="8" t="s">
        <v>123</v>
      </c>
      <c r="Q49" s="8" t="s">
        <v>199</v>
      </c>
      <c r="R49" s="54">
        <v>0</v>
      </c>
      <c r="S49" s="54"/>
      <c r="T49" s="15" t="s">
        <v>68</v>
      </c>
      <c r="U49" s="22" t="s">
        <v>200</v>
      </c>
    </row>
    <row r="50" spans="1:21" ht="29.1" customHeight="1" x14ac:dyDescent="0.15">
      <c r="A50" s="17">
        <v>3</v>
      </c>
      <c r="B50" s="45" t="s">
        <v>83</v>
      </c>
      <c r="C50" s="45"/>
      <c r="D50" s="8" t="s">
        <v>196</v>
      </c>
      <c r="E50" s="45" t="s">
        <v>161</v>
      </c>
      <c r="F50" s="45"/>
      <c r="G50" s="45"/>
      <c r="H50" s="45"/>
      <c r="I50" s="45" t="s">
        <v>119</v>
      </c>
      <c r="J50" s="45"/>
      <c r="K50" s="45" t="s">
        <v>163</v>
      </c>
      <c r="L50" s="45"/>
      <c r="M50" s="45" t="s">
        <v>164</v>
      </c>
      <c r="N50" s="45"/>
      <c r="O50" s="8" t="s">
        <v>139</v>
      </c>
      <c r="P50" s="8" t="s">
        <v>130</v>
      </c>
      <c r="Q50" s="8" t="s">
        <v>199</v>
      </c>
      <c r="R50" s="54">
        <v>0</v>
      </c>
      <c r="S50" s="54"/>
      <c r="T50" s="15" t="s">
        <v>68</v>
      </c>
      <c r="U50" s="22" t="s">
        <v>201</v>
      </c>
    </row>
    <row r="51" spans="1:21" ht="29.1" customHeight="1" x14ac:dyDescent="0.15">
      <c r="A51" s="17">
        <v>4</v>
      </c>
      <c r="B51" s="45" t="s">
        <v>77</v>
      </c>
      <c r="C51" s="45"/>
      <c r="D51" s="8" t="s">
        <v>196</v>
      </c>
      <c r="E51" s="45" t="s">
        <v>161</v>
      </c>
      <c r="F51" s="45"/>
      <c r="G51" s="45"/>
      <c r="H51" s="45"/>
      <c r="I51" s="45" t="s">
        <v>119</v>
      </c>
      <c r="J51" s="45"/>
      <c r="K51" s="45" t="s">
        <v>163</v>
      </c>
      <c r="L51" s="45"/>
      <c r="M51" s="45" t="s">
        <v>164</v>
      </c>
      <c r="N51" s="45"/>
      <c r="O51" s="8" t="s">
        <v>139</v>
      </c>
      <c r="P51" s="8" t="s">
        <v>130</v>
      </c>
      <c r="Q51" s="8" t="s">
        <v>199</v>
      </c>
      <c r="R51" s="54">
        <v>0</v>
      </c>
      <c r="S51" s="54"/>
      <c r="T51" s="15" t="s">
        <v>68</v>
      </c>
      <c r="U51" s="22" t="s">
        <v>202</v>
      </c>
    </row>
    <row r="52" spans="1:21" ht="29.1" customHeight="1" x14ac:dyDescent="0.15">
      <c r="A52" s="17">
        <v>5</v>
      </c>
      <c r="B52" s="45" t="s">
        <v>77</v>
      </c>
      <c r="C52" s="45"/>
      <c r="D52" s="8" t="s">
        <v>196</v>
      </c>
      <c r="E52" s="45" t="s">
        <v>154</v>
      </c>
      <c r="F52" s="45"/>
      <c r="G52" s="45"/>
      <c r="H52" s="45"/>
      <c r="I52" s="45" t="s">
        <v>156</v>
      </c>
      <c r="J52" s="45"/>
      <c r="K52" s="45" t="s">
        <v>157</v>
      </c>
      <c r="L52" s="45"/>
      <c r="M52" s="45" t="s">
        <v>158</v>
      </c>
      <c r="N52" s="45"/>
      <c r="O52" s="8" t="s">
        <v>113</v>
      </c>
      <c r="P52" s="8" t="s">
        <v>130</v>
      </c>
      <c r="Q52" s="8" t="s">
        <v>199</v>
      </c>
      <c r="R52" s="54">
        <v>0</v>
      </c>
      <c r="S52" s="54"/>
      <c r="T52" s="15" t="s">
        <v>68</v>
      </c>
      <c r="U52" s="22" t="s">
        <v>203</v>
      </c>
    </row>
    <row r="53" spans="1:21" ht="57" customHeight="1" x14ac:dyDescent="0.15">
      <c r="A53" s="17">
        <v>6</v>
      </c>
      <c r="B53" s="45" t="s">
        <v>83</v>
      </c>
      <c r="C53" s="45"/>
      <c r="D53" s="8" t="s">
        <v>196</v>
      </c>
      <c r="E53" s="45" t="s">
        <v>167</v>
      </c>
      <c r="F53" s="45"/>
      <c r="G53" s="45"/>
      <c r="H53" s="45"/>
      <c r="I53" s="45" t="s">
        <v>169</v>
      </c>
      <c r="J53" s="45"/>
      <c r="K53" s="45" t="s">
        <v>170</v>
      </c>
      <c r="L53" s="45"/>
      <c r="M53" s="45" t="s">
        <v>171</v>
      </c>
      <c r="N53" s="45"/>
      <c r="O53" s="8" t="s">
        <v>113</v>
      </c>
      <c r="P53" s="8" t="s">
        <v>172</v>
      </c>
      <c r="Q53" s="8" t="s">
        <v>199</v>
      </c>
      <c r="R53" s="54">
        <v>0</v>
      </c>
      <c r="S53" s="54"/>
      <c r="T53" s="15" t="s">
        <v>68</v>
      </c>
      <c r="U53" s="22" t="s">
        <v>204</v>
      </c>
    </row>
    <row r="54" spans="1:21" ht="57" customHeight="1" x14ac:dyDescent="0.15">
      <c r="A54" s="17">
        <v>7</v>
      </c>
      <c r="B54" s="45" t="s">
        <v>77</v>
      </c>
      <c r="C54" s="45"/>
      <c r="D54" s="8" t="s">
        <v>196</v>
      </c>
      <c r="E54" s="45" t="s">
        <v>167</v>
      </c>
      <c r="F54" s="45"/>
      <c r="G54" s="45"/>
      <c r="H54" s="45"/>
      <c r="I54" s="45" t="s">
        <v>169</v>
      </c>
      <c r="J54" s="45"/>
      <c r="K54" s="45" t="s">
        <v>170</v>
      </c>
      <c r="L54" s="45"/>
      <c r="M54" s="45" t="s">
        <v>171</v>
      </c>
      <c r="N54" s="45"/>
      <c r="O54" s="8" t="s">
        <v>113</v>
      </c>
      <c r="P54" s="8" t="s">
        <v>172</v>
      </c>
      <c r="Q54" s="8" t="s">
        <v>199</v>
      </c>
      <c r="R54" s="54">
        <v>0</v>
      </c>
      <c r="S54" s="54"/>
      <c r="T54" s="15" t="s">
        <v>68</v>
      </c>
      <c r="U54" s="22" t="s">
        <v>205</v>
      </c>
    </row>
    <row r="55" spans="1:21" ht="29.1" customHeight="1" x14ac:dyDescent="0.15">
      <c r="A55" s="17">
        <v>8</v>
      </c>
      <c r="B55" s="45" t="s">
        <v>77</v>
      </c>
      <c r="C55" s="45"/>
      <c r="D55" s="8" t="s">
        <v>196</v>
      </c>
      <c r="E55" s="45" t="s">
        <v>177</v>
      </c>
      <c r="F55" s="45"/>
      <c r="G55" s="45"/>
      <c r="H55" s="45"/>
      <c r="I55" s="45" t="s">
        <v>179</v>
      </c>
      <c r="J55" s="45"/>
      <c r="K55" s="45" t="s">
        <v>180</v>
      </c>
      <c r="L55" s="45"/>
      <c r="M55" s="45" t="s">
        <v>181</v>
      </c>
      <c r="N55" s="45"/>
      <c r="O55" s="8" t="s">
        <v>113</v>
      </c>
      <c r="P55" s="8" t="s">
        <v>172</v>
      </c>
      <c r="Q55" s="8" t="s">
        <v>206</v>
      </c>
      <c r="R55" s="54">
        <v>0</v>
      </c>
      <c r="S55" s="54"/>
      <c r="T55" s="15" t="s">
        <v>68</v>
      </c>
      <c r="U55" s="22" t="s">
        <v>207</v>
      </c>
    </row>
    <row r="56" spans="1:21" ht="29.1" customHeight="1" x14ac:dyDescent="0.15">
      <c r="A56" s="17">
        <v>9</v>
      </c>
      <c r="B56" s="45" t="s">
        <v>77</v>
      </c>
      <c r="C56" s="45"/>
      <c r="D56" s="8" t="s">
        <v>196</v>
      </c>
      <c r="E56" s="45" t="s">
        <v>108</v>
      </c>
      <c r="F56" s="45"/>
      <c r="G56" s="45"/>
      <c r="H56" s="45"/>
      <c r="I56" s="45" t="s">
        <v>110</v>
      </c>
      <c r="J56" s="45"/>
      <c r="K56" s="45" t="s">
        <v>111</v>
      </c>
      <c r="L56" s="45"/>
      <c r="M56" s="45" t="s">
        <v>112</v>
      </c>
      <c r="N56" s="45"/>
      <c r="O56" s="8" t="s">
        <v>113</v>
      </c>
      <c r="P56" s="8" t="s">
        <v>114</v>
      </c>
      <c r="Q56" s="8" t="s">
        <v>199</v>
      </c>
      <c r="R56" s="54">
        <v>0</v>
      </c>
      <c r="S56" s="54"/>
      <c r="T56" s="15" t="s">
        <v>68</v>
      </c>
      <c r="U56" s="22" t="s">
        <v>208</v>
      </c>
    </row>
    <row r="57" spans="1:21" ht="42.95" customHeight="1" x14ac:dyDescent="0.15">
      <c r="A57" s="17">
        <v>10</v>
      </c>
      <c r="B57" s="45" t="s">
        <v>83</v>
      </c>
      <c r="C57" s="45"/>
      <c r="D57" s="8" t="s">
        <v>196</v>
      </c>
      <c r="E57" s="45" t="s">
        <v>126</v>
      </c>
      <c r="F57" s="45"/>
      <c r="G57" s="45"/>
      <c r="H57" s="45"/>
      <c r="I57" s="45" t="s">
        <v>110</v>
      </c>
      <c r="J57" s="45"/>
      <c r="K57" s="45" t="s">
        <v>128</v>
      </c>
      <c r="L57" s="45"/>
      <c r="M57" s="45" t="s">
        <v>129</v>
      </c>
      <c r="N57" s="45"/>
      <c r="O57" s="8" t="s">
        <v>113</v>
      </c>
      <c r="P57" s="8" t="s">
        <v>130</v>
      </c>
      <c r="Q57" s="8" t="s">
        <v>209</v>
      </c>
      <c r="R57" s="54">
        <v>0</v>
      </c>
      <c r="S57" s="54"/>
      <c r="T57" s="15" t="s">
        <v>68</v>
      </c>
      <c r="U57" s="22" t="s">
        <v>210</v>
      </c>
    </row>
    <row r="58" spans="1:21" ht="42.95" customHeight="1" x14ac:dyDescent="0.15">
      <c r="A58" s="17">
        <v>11</v>
      </c>
      <c r="B58" s="45" t="s">
        <v>77</v>
      </c>
      <c r="C58" s="45"/>
      <c r="D58" s="8" t="s">
        <v>196</v>
      </c>
      <c r="E58" s="45" t="s">
        <v>126</v>
      </c>
      <c r="F58" s="45"/>
      <c r="G58" s="45"/>
      <c r="H58" s="45"/>
      <c r="I58" s="45" t="s">
        <v>110</v>
      </c>
      <c r="J58" s="45"/>
      <c r="K58" s="45" t="s">
        <v>128</v>
      </c>
      <c r="L58" s="45"/>
      <c r="M58" s="45" t="s">
        <v>129</v>
      </c>
      <c r="N58" s="45"/>
      <c r="O58" s="8" t="s">
        <v>113</v>
      </c>
      <c r="P58" s="8" t="s">
        <v>130</v>
      </c>
      <c r="Q58" s="8" t="s">
        <v>209</v>
      </c>
      <c r="R58" s="54">
        <v>0</v>
      </c>
      <c r="S58" s="54"/>
      <c r="T58" s="15" t="s">
        <v>68</v>
      </c>
      <c r="U58" s="22" t="s">
        <v>211</v>
      </c>
    </row>
    <row r="59" spans="1:21" ht="29.1" customHeight="1" x14ac:dyDescent="0.15">
      <c r="A59" s="17">
        <v>12</v>
      </c>
      <c r="B59" s="45" t="s">
        <v>77</v>
      </c>
      <c r="C59" s="45"/>
      <c r="D59" s="8" t="s">
        <v>196</v>
      </c>
      <c r="E59" s="45" t="s">
        <v>149</v>
      </c>
      <c r="F59" s="45"/>
      <c r="G59" s="45"/>
      <c r="H59" s="45"/>
      <c r="I59" s="45" t="s">
        <v>110</v>
      </c>
      <c r="J59" s="45"/>
      <c r="K59" s="45" t="s">
        <v>128</v>
      </c>
      <c r="L59" s="45"/>
      <c r="M59" s="45" t="s">
        <v>150</v>
      </c>
      <c r="N59" s="45"/>
      <c r="O59" s="8" t="s">
        <v>113</v>
      </c>
      <c r="P59" s="8" t="s">
        <v>151</v>
      </c>
      <c r="Q59" s="8" t="s">
        <v>212</v>
      </c>
      <c r="R59" s="54">
        <v>0</v>
      </c>
      <c r="S59" s="54"/>
      <c r="T59" s="15" t="s">
        <v>68</v>
      </c>
      <c r="U59" s="22" t="s">
        <v>213</v>
      </c>
    </row>
    <row r="60" spans="1:21" ht="15.95" customHeight="1" x14ac:dyDescent="0.15">
      <c r="A60" s="17">
        <v>13</v>
      </c>
      <c r="B60" s="45" t="s">
        <v>77</v>
      </c>
      <c r="C60" s="45"/>
      <c r="D60" s="8" t="s">
        <v>196</v>
      </c>
      <c r="E60" s="45" t="s">
        <v>142</v>
      </c>
      <c r="F60" s="45"/>
      <c r="G60" s="45"/>
      <c r="H60" s="45"/>
      <c r="I60" s="45" t="s">
        <v>110</v>
      </c>
      <c r="J60" s="45"/>
      <c r="K60" s="45" t="s">
        <v>144</v>
      </c>
      <c r="L60" s="45"/>
      <c r="M60" s="45" t="s">
        <v>145</v>
      </c>
      <c r="N60" s="45"/>
      <c r="O60" s="8" t="s">
        <v>139</v>
      </c>
      <c r="P60" s="8" t="s">
        <v>146</v>
      </c>
      <c r="Q60" s="8" t="s">
        <v>199</v>
      </c>
      <c r="R60" s="54">
        <v>0</v>
      </c>
      <c r="S60" s="54"/>
      <c r="T60" s="15" t="s">
        <v>68</v>
      </c>
      <c r="U60" s="22" t="s">
        <v>214</v>
      </c>
    </row>
    <row r="61" spans="1:21" ht="30" customHeight="1" x14ac:dyDescent="0.15">
      <c r="A61" s="55" t="s">
        <v>1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26" t="s">
        <v>1</v>
      </c>
    </row>
    <row r="62" spans="1:21" ht="30" customHeight="1" x14ac:dyDescent="0.15">
      <c r="A62" s="56" t="s">
        <v>215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27" t="s">
        <v>1</v>
      </c>
    </row>
    <row r="63" spans="1:21" ht="30" customHeight="1" x14ac:dyDescent="0.15">
      <c r="A63" s="57" t="s">
        <v>38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28" t="s">
        <v>1</v>
      </c>
    </row>
    <row r="64" spans="1:21" ht="30" customHeight="1" x14ac:dyDescent="0.15">
      <c r="A64" s="39" t="s">
        <v>185</v>
      </c>
      <c r="B64" s="41" t="s">
        <v>216</v>
      </c>
      <c r="C64" s="58" t="s">
        <v>217</v>
      </c>
      <c r="D64" s="58"/>
      <c r="E64" s="58" t="s">
        <v>187</v>
      </c>
      <c r="F64" s="58"/>
      <c r="G64" s="58"/>
      <c r="H64" s="58"/>
      <c r="I64" s="58" t="s">
        <v>188</v>
      </c>
      <c r="J64" s="58"/>
      <c r="K64" s="58" t="s">
        <v>189</v>
      </c>
      <c r="L64" s="58"/>
      <c r="M64" s="41" t="s">
        <v>190</v>
      </c>
      <c r="N64" s="41"/>
      <c r="O64" s="41" t="s">
        <v>191</v>
      </c>
      <c r="P64" s="41" t="s">
        <v>192</v>
      </c>
      <c r="Q64" s="45" t="s">
        <v>218</v>
      </c>
      <c r="R64" s="45" t="s">
        <v>219</v>
      </c>
      <c r="S64" s="45"/>
      <c r="T64" s="59" t="s">
        <v>195</v>
      </c>
      <c r="U64" s="22" t="s">
        <v>1</v>
      </c>
    </row>
    <row r="65" spans="1:21" ht="30" customHeight="1" x14ac:dyDescent="0.15">
      <c r="A65" s="39"/>
      <c r="B65" s="41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41"/>
      <c r="N65" s="41"/>
      <c r="O65" s="41"/>
      <c r="P65" s="41"/>
      <c r="Q65" s="45"/>
      <c r="R65" s="45"/>
      <c r="S65" s="45"/>
      <c r="T65" s="59"/>
      <c r="U65" s="22" t="s">
        <v>1</v>
      </c>
    </row>
    <row r="66" spans="1:21" ht="30" customHeight="1" x14ac:dyDescent="0.15">
      <c r="A66" s="7" t="s">
        <v>1</v>
      </c>
      <c r="B66" s="8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45"/>
      <c r="N66" s="45"/>
      <c r="O66" s="8"/>
      <c r="P66" s="8"/>
      <c r="Q66" s="8"/>
      <c r="R66" s="45"/>
      <c r="S66" s="45"/>
      <c r="T66" s="15"/>
      <c r="U66" s="22"/>
    </row>
    <row r="67" spans="1:21" ht="30" customHeight="1" x14ac:dyDescent="0.15">
      <c r="A67" s="55" t="s">
        <v>1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26" t="s">
        <v>1</v>
      </c>
    </row>
    <row r="68" spans="1:21" ht="30" customHeight="1" x14ac:dyDescent="0.15">
      <c r="A68" s="56" t="s">
        <v>220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27" t="s">
        <v>1</v>
      </c>
    </row>
    <row r="69" spans="1:21" ht="30" customHeight="1" x14ac:dyDescent="0.15">
      <c r="A69" s="57" t="s">
        <v>184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28" t="s">
        <v>1</v>
      </c>
    </row>
    <row r="70" spans="1:21" ht="30" customHeight="1" x14ac:dyDescent="0.15">
      <c r="A70" s="61" t="s">
        <v>221</v>
      </c>
      <c r="B70" s="41" t="s">
        <v>185</v>
      </c>
      <c r="C70" s="41" t="s">
        <v>187</v>
      </c>
      <c r="D70" s="41"/>
      <c r="E70" s="41"/>
      <c r="F70" s="41"/>
      <c r="G70" s="41"/>
      <c r="H70" s="41"/>
      <c r="I70" s="41"/>
      <c r="J70" s="41"/>
      <c r="K70" s="41" t="s">
        <v>222</v>
      </c>
      <c r="L70" s="41"/>
      <c r="M70" s="41"/>
      <c r="N70" s="41"/>
      <c r="O70" s="41" t="s">
        <v>223</v>
      </c>
      <c r="P70" s="41"/>
      <c r="Q70" s="41"/>
      <c r="R70" s="53" t="s">
        <v>195</v>
      </c>
      <c r="S70" s="53"/>
      <c r="T70" s="53"/>
      <c r="U70" s="30" t="s">
        <v>1</v>
      </c>
    </row>
    <row r="71" spans="1:21" ht="30" customHeight="1" x14ac:dyDescent="0.15">
      <c r="A71" s="6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53"/>
      <c r="S71" s="53"/>
      <c r="T71" s="53"/>
      <c r="U71" s="30" t="s">
        <v>1</v>
      </c>
    </row>
    <row r="72" spans="1:21" ht="30" customHeight="1" x14ac:dyDescent="0.15">
      <c r="A72" s="61"/>
      <c r="B72" s="31">
        <v>1</v>
      </c>
      <c r="C72" s="45" t="s">
        <v>134</v>
      </c>
      <c r="D72" s="45"/>
      <c r="E72" s="45"/>
      <c r="F72" s="45"/>
      <c r="G72" s="45"/>
      <c r="H72" s="45"/>
      <c r="I72" s="45"/>
      <c r="J72" s="45"/>
      <c r="K72" s="62">
        <f>VALUE(60)</f>
        <v>60</v>
      </c>
      <c r="L72" s="62"/>
      <c r="M72" s="62"/>
      <c r="N72" s="62"/>
      <c r="O72" s="62">
        <f>VALUE(0)</f>
        <v>0</v>
      </c>
      <c r="P72" s="62"/>
      <c r="Q72" s="62"/>
      <c r="R72" s="59" t="s">
        <v>68</v>
      </c>
      <c r="S72" s="59"/>
      <c r="T72" s="59"/>
      <c r="U72" s="30" t="s">
        <v>224</v>
      </c>
    </row>
    <row r="73" spans="1:21" ht="30" customHeight="1" x14ac:dyDescent="0.15">
      <c r="A73" s="61"/>
      <c r="B73" s="31">
        <v>2</v>
      </c>
      <c r="C73" s="45" t="s">
        <v>117</v>
      </c>
      <c r="D73" s="45"/>
      <c r="E73" s="45"/>
      <c r="F73" s="45"/>
      <c r="G73" s="45"/>
      <c r="H73" s="45"/>
      <c r="I73" s="45"/>
      <c r="J73" s="45"/>
      <c r="K73" s="62">
        <f>VALUE(1.5)</f>
        <v>1.5</v>
      </c>
      <c r="L73" s="62"/>
      <c r="M73" s="62"/>
      <c r="N73" s="62"/>
      <c r="O73" s="62">
        <f>VALUE(0)</f>
        <v>0</v>
      </c>
      <c r="P73" s="62"/>
      <c r="Q73" s="62"/>
      <c r="R73" s="59" t="s">
        <v>68</v>
      </c>
      <c r="S73" s="59"/>
      <c r="T73" s="59"/>
      <c r="U73" s="30" t="s">
        <v>225</v>
      </c>
    </row>
    <row r="74" spans="1:21" ht="30" customHeight="1" x14ac:dyDescent="0.15">
      <c r="A74" s="61"/>
      <c r="B74" s="31">
        <v>3</v>
      </c>
      <c r="C74" s="45" t="s">
        <v>161</v>
      </c>
      <c r="D74" s="45"/>
      <c r="E74" s="45"/>
      <c r="F74" s="45"/>
      <c r="G74" s="45"/>
      <c r="H74" s="45"/>
      <c r="I74" s="45"/>
      <c r="J74" s="45"/>
      <c r="K74" s="62">
        <f>VALUE(30)</f>
        <v>30</v>
      </c>
      <c r="L74" s="62"/>
      <c r="M74" s="62"/>
      <c r="N74" s="62"/>
      <c r="O74" s="62">
        <f>VALUE(0)</f>
        <v>0</v>
      </c>
      <c r="P74" s="62"/>
      <c r="Q74" s="62"/>
      <c r="R74" s="59" t="s">
        <v>68</v>
      </c>
      <c r="S74" s="59"/>
      <c r="T74" s="59"/>
      <c r="U74" s="30" t="s">
        <v>226</v>
      </c>
    </row>
    <row r="75" spans="1:21" ht="30" customHeight="1" x14ac:dyDescent="0.15">
      <c r="A75" s="61"/>
      <c r="B75" s="31">
        <v>4</v>
      </c>
      <c r="C75" s="45" t="s">
        <v>154</v>
      </c>
      <c r="D75" s="45"/>
      <c r="E75" s="45"/>
      <c r="F75" s="45"/>
      <c r="G75" s="45"/>
      <c r="H75" s="45"/>
      <c r="I75" s="45"/>
      <c r="J75" s="45"/>
      <c r="K75" s="62">
        <f>VALUE(300)</f>
        <v>300</v>
      </c>
      <c r="L75" s="62"/>
      <c r="M75" s="62"/>
      <c r="N75" s="62"/>
      <c r="O75" s="62">
        <f>VALUE(37)</f>
        <v>37</v>
      </c>
      <c r="P75" s="62"/>
      <c r="Q75" s="62"/>
      <c r="R75" s="59" t="s">
        <v>68</v>
      </c>
      <c r="S75" s="59"/>
      <c r="T75" s="59"/>
      <c r="U75" s="30" t="s">
        <v>227</v>
      </c>
    </row>
    <row r="76" spans="1:21" ht="30" customHeight="1" x14ac:dyDescent="0.15">
      <c r="A76" s="61"/>
      <c r="B76" s="31">
        <v>5</v>
      </c>
      <c r="C76" s="45" t="s">
        <v>167</v>
      </c>
      <c r="D76" s="45"/>
      <c r="E76" s="45"/>
      <c r="F76" s="45"/>
      <c r="G76" s="45"/>
      <c r="H76" s="45"/>
      <c r="I76" s="45"/>
      <c r="J76" s="45"/>
      <c r="K76" s="62">
        <f>VALUE(500)</f>
        <v>500</v>
      </c>
      <c r="L76" s="62"/>
      <c r="M76" s="62"/>
      <c r="N76" s="62"/>
      <c r="O76" s="62">
        <f t="shared" ref="O76:O81" si="0">VALUE(0)</f>
        <v>0</v>
      </c>
      <c r="P76" s="62"/>
      <c r="Q76" s="62"/>
      <c r="R76" s="59" t="s">
        <v>68</v>
      </c>
      <c r="S76" s="59"/>
      <c r="T76" s="59"/>
      <c r="U76" s="30" t="s">
        <v>228</v>
      </c>
    </row>
    <row r="77" spans="1:21" ht="30" customHeight="1" x14ac:dyDescent="0.15">
      <c r="A77" s="61"/>
      <c r="B77" s="31">
        <v>6</v>
      </c>
      <c r="C77" s="45" t="s">
        <v>177</v>
      </c>
      <c r="D77" s="45"/>
      <c r="E77" s="45"/>
      <c r="F77" s="45"/>
      <c r="G77" s="45"/>
      <c r="H77" s="45"/>
      <c r="I77" s="45"/>
      <c r="J77" s="45"/>
      <c r="K77" s="62">
        <f>VALUE(25)</f>
        <v>25</v>
      </c>
      <c r="L77" s="62"/>
      <c r="M77" s="62"/>
      <c r="N77" s="62"/>
      <c r="O77" s="62">
        <f t="shared" si="0"/>
        <v>0</v>
      </c>
      <c r="P77" s="62"/>
      <c r="Q77" s="62"/>
      <c r="R77" s="59" t="s">
        <v>68</v>
      </c>
      <c r="S77" s="59"/>
      <c r="T77" s="59"/>
      <c r="U77" s="30" t="s">
        <v>229</v>
      </c>
    </row>
    <row r="78" spans="1:21" ht="30" customHeight="1" x14ac:dyDescent="0.15">
      <c r="A78" s="61"/>
      <c r="B78" s="31">
        <v>7</v>
      </c>
      <c r="C78" s="45" t="s">
        <v>108</v>
      </c>
      <c r="D78" s="45"/>
      <c r="E78" s="45"/>
      <c r="F78" s="45"/>
      <c r="G78" s="45"/>
      <c r="H78" s="45"/>
      <c r="I78" s="45"/>
      <c r="J78" s="45"/>
      <c r="K78" s="62">
        <f>VALUE(15)</f>
        <v>15</v>
      </c>
      <c r="L78" s="62"/>
      <c r="M78" s="62"/>
      <c r="N78" s="62"/>
      <c r="O78" s="62">
        <f t="shared" si="0"/>
        <v>0</v>
      </c>
      <c r="P78" s="62"/>
      <c r="Q78" s="62"/>
      <c r="R78" s="59" t="s">
        <v>68</v>
      </c>
      <c r="S78" s="59"/>
      <c r="T78" s="59"/>
      <c r="U78" s="30" t="s">
        <v>230</v>
      </c>
    </row>
    <row r="79" spans="1:21" ht="30" customHeight="1" x14ac:dyDescent="0.15">
      <c r="A79" s="61"/>
      <c r="B79" s="31">
        <v>8</v>
      </c>
      <c r="C79" s="45" t="s">
        <v>126</v>
      </c>
      <c r="D79" s="45"/>
      <c r="E79" s="45"/>
      <c r="F79" s="45"/>
      <c r="G79" s="45"/>
      <c r="H79" s="45"/>
      <c r="I79" s="45"/>
      <c r="J79" s="45"/>
      <c r="K79" s="62">
        <f>VALUE(25)</f>
        <v>25</v>
      </c>
      <c r="L79" s="62"/>
      <c r="M79" s="62"/>
      <c r="N79" s="62"/>
      <c r="O79" s="62">
        <f t="shared" si="0"/>
        <v>0</v>
      </c>
      <c r="P79" s="62"/>
      <c r="Q79" s="62"/>
      <c r="R79" s="59" t="s">
        <v>68</v>
      </c>
      <c r="S79" s="59"/>
      <c r="T79" s="59"/>
      <c r="U79" s="30" t="s">
        <v>231</v>
      </c>
    </row>
    <row r="80" spans="1:21" ht="30" customHeight="1" x14ac:dyDescent="0.15">
      <c r="A80" s="61"/>
      <c r="B80" s="31">
        <v>9</v>
      </c>
      <c r="C80" s="45" t="s">
        <v>149</v>
      </c>
      <c r="D80" s="45"/>
      <c r="E80" s="45"/>
      <c r="F80" s="45"/>
      <c r="G80" s="45"/>
      <c r="H80" s="45"/>
      <c r="I80" s="45"/>
      <c r="J80" s="45"/>
      <c r="K80" s="62">
        <f>VALUE(22)</f>
        <v>22</v>
      </c>
      <c r="L80" s="62"/>
      <c r="M80" s="62"/>
      <c r="N80" s="62"/>
      <c r="O80" s="62">
        <f t="shared" si="0"/>
        <v>0</v>
      </c>
      <c r="P80" s="62"/>
      <c r="Q80" s="62"/>
      <c r="R80" s="59" t="s">
        <v>68</v>
      </c>
      <c r="S80" s="59"/>
      <c r="T80" s="59"/>
      <c r="U80" s="30" t="s">
        <v>232</v>
      </c>
    </row>
    <row r="81" spans="1:21" ht="30" customHeight="1" x14ac:dyDescent="0.15">
      <c r="A81" s="61"/>
      <c r="B81" s="31">
        <v>10</v>
      </c>
      <c r="C81" s="45" t="s">
        <v>142</v>
      </c>
      <c r="D81" s="45"/>
      <c r="E81" s="45"/>
      <c r="F81" s="45"/>
      <c r="G81" s="45"/>
      <c r="H81" s="45"/>
      <c r="I81" s="45"/>
      <c r="J81" s="45"/>
      <c r="K81" s="62">
        <f>VALUE(0.8)</f>
        <v>0.8</v>
      </c>
      <c r="L81" s="62"/>
      <c r="M81" s="62"/>
      <c r="N81" s="62"/>
      <c r="O81" s="62">
        <f t="shared" si="0"/>
        <v>0</v>
      </c>
      <c r="P81" s="62"/>
      <c r="Q81" s="62"/>
      <c r="R81" s="59" t="s">
        <v>68</v>
      </c>
      <c r="S81" s="59"/>
      <c r="T81" s="59"/>
      <c r="U81" s="30" t="s">
        <v>233</v>
      </c>
    </row>
    <row r="82" spans="1:21" ht="30" customHeight="1" x14ac:dyDescent="0.15">
      <c r="A82" s="61"/>
      <c r="B82" s="49" t="s">
        <v>234</v>
      </c>
      <c r="C82" s="49"/>
      <c r="D82" s="49"/>
      <c r="E82" s="49"/>
      <c r="F82" s="49"/>
      <c r="G82" s="49"/>
      <c r="H82" s="49"/>
      <c r="I82" s="49"/>
      <c r="J82" s="49"/>
      <c r="K82" s="63">
        <f>SUM(K72:K81)</f>
        <v>979.3</v>
      </c>
      <c r="L82" s="63"/>
      <c r="M82" s="63"/>
      <c r="N82" s="63"/>
      <c r="O82" s="64">
        <f>SUM(O72:O81)</f>
        <v>37</v>
      </c>
      <c r="P82" s="64"/>
      <c r="Q82" s="64"/>
      <c r="R82" s="65" t="s">
        <v>235</v>
      </c>
      <c r="S82" s="65"/>
      <c r="T82" s="65"/>
      <c r="U82" s="30" t="s">
        <v>1</v>
      </c>
    </row>
    <row r="83" spans="1:21" ht="168.95" customHeight="1" x14ac:dyDescent="0.15">
      <c r="A83" s="29" t="s">
        <v>236</v>
      </c>
      <c r="B83" s="66" t="s">
        <v>237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30" t="s">
        <v>1</v>
      </c>
    </row>
    <row r="84" spans="1:21" ht="252.95" customHeight="1" x14ac:dyDescent="0.15">
      <c r="A84" s="29" t="s">
        <v>238</v>
      </c>
      <c r="B84" s="66" t="s">
        <v>239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30" t="s">
        <v>1</v>
      </c>
    </row>
    <row r="85" spans="1:21" ht="30" customHeight="1" x14ac:dyDescent="0.15">
      <c r="A85" s="55" t="s">
        <v>1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26" t="s">
        <v>1</v>
      </c>
    </row>
    <row r="86" spans="1:21" ht="30" customHeight="1" x14ac:dyDescent="0.15">
      <c r="A86" s="37" t="s">
        <v>240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27" t="s">
        <v>1</v>
      </c>
    </row>
    <row r="87" spans="1:21" ht="30" customHeight="1" x14ac:dyDescent="0.15">
      <c r="A87" s="38" t="s">
        <v>6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28" t="s">
        <v>1</v>
      </c>
    </row>
    <row r="88" spans="1:21" ht="42.95" customHeight="1" x14ac:dyDescent="0.15">
      <c r="A88" s="39" t="s">
        <v>185</v>
      </c>
      <c r="B88" s="41" t="s">
        <v>241</v>
      </c>
      <c r="C88" s="41" t="s">
        <v>242</v>
      </c>
      <c r="D88" s="41"/>
      <c r="E88" s="41" t="s">
        <v>188</v>
      </c>
      <c r="F88" s="41" t="s">
        <v>189</v>
      </c>
      <c r="G88" s="41" t="s">
        <v>243</v>
      </c>
      <c r="H88" s="41" t="s">
        <v>191</v>
      </c>
      <c r="I88" s="41" t="s">
        <v>192</v>
      </c>
      <c r="J88" s="41" t="s">
        <v>244</v>
      </c>
      <c r="K88" s="41" t="s">
        <v>195</v>
      </c>
      <c r="L88" s="41" t="s">
        <v>245</v>
      </c>
      <c r="M88" s="41" t="s">
        <v>246</v>
      </c>
      <c r="N88" s="41" t="s">
        <v>247</v>
      </c>
      <c r="O88" s="41"/>
      <c r="P88" s="41"/>
      <c r="Q88" s="41" t="s">
        <v>248</v>
      </c>
      <c r="R88" s="41"/>
      <c r="S88" s="53" t="s">
        <v>249</v>
      </c>
      <c r="T88" s="53"/>
      <c r="U88" s="22" t="s">
        <v>1</v>
      </c>
    </row>
    <row r="89" spans="1:21" ht="30" customHeight="1" x14ac:dyDescent="0.15">
      <c r="A89" s="3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5" t="s">
        <v>7</v>
      </c>
      <c r="O89" s="45"/>
      <c r="P89" s="8" t="s">
        <v>250</v>
      </c>
      <c r="Q89" s="45" t="s">
        <v>7</v>
      </c>
      <c r="R89" s="45"/>
      <c r="S89" s="59" t="s">
        <v>7</v>
      </c>
      <c r="T89" s="59"/>
      <c r="U89" s="22" t="s">
        <v>1</v>
      </c>
    </row>
    <row r="90" spans="1:21" ht="84.95" customHeight="1" x14ac:dyDescent="0.15">
      <c r="A90" s="17">
        <v>1</v>
      </c>
      <c r="B90" s="8" t="s">
        <v>251</v>
      </c>
      <c r="C90" s="45" t="s">
        <v>134</v>
      </c>
      <c r="D90" s="45"/>
      <c r="E90" s="8" t="s">
        <v>136</v>
      </c>
      <c r="F90" s="8" t="s">
        <v>137</v>
      </c>
      <c r="G90" s="8" t="s">
        <v>138</v>
      </c>
      <c r="H90" s="8" t="s">
        <v>139</v>
      </c>
      <c r="I90" s="8" t="s">
        <v>130</v>
      </c>
      <c r="J90" s="25">
        <v>60</v>
      </c>
      <c r="K90" s="8" t="s">
        <v>68</v>
      </c>
      <c r="L90" s="8" t="s">
        <v>252</v>
      </c>
      <c r="M90" s="8" t="s">
        <v>247</v>
      </c>
      <c r="N90" s="45" t="s">
        <v>253</v>
      </c>
      <c r="O90" s="45"/>
      <c r="P90" s="8" t="s">
        <v>254</v>
      </c>
      <c r="Q90" s="45" t="s">
        <v>62</v>
      </c>
      <c r="R90" s="45"/>
      <c r="S90" s="59" t="s">
        <v>62</v>
      </c>
      <c r="T90" s="59"/>
      <c r="U90" s="22" t="s">
        <v>255</v>
      </c>
    </row>
    <row r="91" spans="1:21" ht="71.099999999999994" customHeight="1" x14ac:dyDescent="0.15">
      <c r="A91" s="17">
        <v>2</v>
      </c>
      <c r="B91" s="8" t="s">
        <v>251</v>
      </c>
      <c r="C91" s="45" t="s">
        <v>117</v>
      </c>
      <c r="D91" s="45"/>
      <c r="E91" s="8" t="s">
        <v>119</v>
      </c>
      <c r="F91" s="8" t="s">
        <v>120</v>
      </c>
      <c r="G91" s="8" t="s">
        <v>121</v>
      </c>
      <c r="H91" s="8" t="s">
        <v>122</v>
      </c>
      <c r="I91" s="8" t="s">
        <v>123</v>
      </c>
      <c r="J91" s="25">
        <v>1.5</v>
      </c>
      <c r="K91" s="8" t="s">
        <v>68</v>
      </c>
      <c r="L91" s="8" t="s">
        <v>252</v>
      </c>
      <c r="M91" s="8" t="s">
        <v>247</v>
      </c>
      <c r="N91" s="45" t="s">
        <v>253</v>
      </c>
      <c r="O91" s="45"/>
      <c r="P91" s="8" t="s">
        <v>254</v>
      </c>
      <c r="Q91" s="45" t="s">
        <v>62</v>
      </c>
      <c r="R91" s="45"/>
      <c r="S91" s="59" t="s">
        <v>62</v>
      </c>
      <c r="T91" s="59"/>
      <c r="U91" s="22" t="s">
        <v>256</v>
      </c>
    </row>
    <row r="92" spans="1:21" ht="71.099999999999994" customHeight="1" x14ac:dyDescent="0.15">
      <c r="A92" s="17">
        <v>3</v>
      </c>
      <c r="B92" s="8" t="s">
        <v>251</v>
      </c>
      <c r="C92" s="45" t="s">
        <v>161</v>
      </c>
      <c r="D92" s="45"/>
      <c r="E92" s="8" t="s">
        <v>119</v>
      </c>
      <c r="F92" s="8" t="s">
        <v>163</v>
      </c>
      <c r="G92" s="8" t="s">
        <v>164</v>
      </c>
      <c r="H92" s="8" t="s">
        <v>139</v>
      </c>
      <c r="I92" s="8" t="s">
        <v>130</v>
      </c>
      <c r="J92" s="25">
        <v>30</v>
      </c>
      <c r="K92" s="8" t="s">
        <v>68</v>
      </c>
      <c r="L92" s="8" t="s">
        <v>252</v>
      </c>
      <c r="M92" s="8" t="s">
        <v>247</v>
      </c>
      <c r="N92" s="45" t="s">
        <v>253</v>
      </c>
      <c r="O92" s="45"/>
      <c r="P92" s="8" t="s">
        <v>254</v>
      </c>
      <c r="Q92" s="45" t="s">
        <v>62</v>
      </c>
      <c r="R92" s="45"/>
      <c r="S92" s="59" t="s">
        <v>62</v>
      </c>
      <c r="T92" s="59"/>
      <c r="U92" s="22" t="s">
        <v>257</v>
      </c>
    </row>
    <row r="93" spans="1:21" ht="57" customHeight="1" x14ac:dyDescent="0.15">
      <c r="A93" s="17">
        <v>4</v>
      </c>
      <c r="B93" s="8" t="s">
        <v>251</v>
      </c>
      <c r="C93" s="45" t="s">
        <v>154</v>
      </c>
      <c r="D93" s="45"/>
      <c r="E93" s="8" t="s">
        <v>156</v>
      </c>
      <c r="F93" s="8" t="s">
        <v>157</v>
      </c>
      <c r="G93" s="8" t="s">
        <v>158</v>
      </c>
      <c r="H93" s="8" t="s">
        <v>113</v>
      </c>
      <c r="I93" s="8" t="s">
        <v>130</v>
      </c>
      <c r="J93" s="25">
        <v>300</v>
      </c>
      <c r="K93" s="8" t="s">
        <v>68</v>
      </c>
      <c r="L93" s="8" t="s">
        <v>252</v>
      </c>
      <c r="M93" s="8" t="s">
        <v>247</v>
      </c>
      <c r="N93" s="45" t="s">
        <v>253</v>
      </c>
      <c r="O93" s="45"/>
      <c r="P93" s="8" t="s">
        <v>254</v>
      </c>
      <c r="Q93" s="45" t="s">
        <v>62</v>
      </c>
      <c r="R93" s="45"/>
      <c r="S93" s="59" t="s">
        <v>62</v>
      </c>
      <c r="T93" s="59"/>
      <c r="U93" s="22" t="s">
        <v>258</v>
      </c>
    </row>
    <row r="94" spans="1:21" ht="155.1" customHeight="1" x14ac:dyDescent="0.15">
      <c r="A94" s="17">
        <v>5</v>
      </c>
      <c r="B94" s="8" t="s">
        <v>251</v>
      </c>
      <c r="C94" s="45" t="s">
        <v>167</v>
      </c>
      <c r="D94" s="45"/>
      <c r="E94" s="8" t="s">
        <v>169</v>
      </c>
      <c r="F94" s="8" t="s">
        <v>170</v>
      </c>
      <c r="G94" s="8" t="s">
        <v>171</v>
      </c>
      <c r="H94" s="8" t="s">
        <v>113</v>
      </c>
      <c r="I94" s="8" t="s">
        <v>172</v>
      </c>
      <c r="J94" s="25">
        <v>500</v>
      </c>
      <c r="K94" s="8" t="s">
        <v>68</v>
      </c>
      <c r="L94" s="8" t="s">
        <v>252</v>
      </c>
      <c r="M94" s="8" t="s">
        <v>247</v>
      </c>
      <c r="N94" s="45" t="s">
        <v>253</v>
      </c>
      <c r="O94" s="45"/>
      <c r="P94" s="8" t="s">
        <v>254</v>
      </c>
      <c r="Q94" s="45" t="s">
        <v>62</v>
      </c>
      <c r="R94" s="45"/>
      <c r="S94" s="59" t="s">
        <v>62</v>
      </c>
      <c r="T94" s="59"/>
      <c r="U94" s="22" t="s">
        <v>259</v>
      </c>
    </row>
    <row r="95" spans="1:21" ht="71.099999999999994" customHeight="1" x14ac:dyDescent="0.15">
      <c r="A95" s="17">
        <v>6</v>
      </c>
      <c r="B95" s="8" t="s">
        <v>251</v>
      </c>
      <c r="C95" s="45" t="s">
        <v>177</v>
      </c>
      <c r="D95" s="45"/>
      <c r="E95" s="8" t="s">
        <v>179</v>
      </c>
      <c r="F95" s="8" t="s">
        <v>180</v>
      </c>
      <c r="G95" s="8" t="s">
        <v>181</v>
      </c>
      <c r="H95" s="8" t="s">
        <v>113</v>
      </c>
      <c r="I95" s="8" t="s">
        <v>172</v>
      </c>
      <c r="J95" s="25">
        <v>25</v>
      </c>
      <c r="K95" s="8" t="s">
        <v>68</v>
      </c>
      <c r="L95" s="8" t="s">
        <v>260</v>
      </c>
      <c r="M95" s="8" t="s">
        <v>247</v>
      </c>
      <c r="N95" s="45" t="s">
        <v>261</v>
      </c>
      <c r="O95" s="45"/>
      <c r="P95" s="8" t="s">
        <v>262</v>
      </c>
      <c r="Q95" s="45" t="s">
        <v>62</v>
      </c>
      <c r="R95" s="45"/>
      <c r="S95" s="59" t="s">
        <v>62</v>
      </c>
      <c r="T95" s="59"/>
      <c r="U95" s="22" t="s">
        <v>263</v>
      </c>
    </row>
    <row r="96" spans="1:21" ht="57" customHeight="1" x14ac:dyDescent="0.15">
      <c r="A96" s="17">
        <v>7</v>
      </c>
      <c r="B96" s="8" t="s">
        <v>251</v>
      </c>
      <c r="C96" s="45" t="s">
        <v>108</v>
      </c>
      <c r="D96" s="45"/>
      <c r="E96" s="8" t="s">
        <v>110</v>
      </c>
      <c r="F96" s="8" t="s">
        <v>111</v>
      </c>
      <c r="G96" s="8" t="s">
        <v>112</v>
      </c>
      <c r="H96" s="8" t="s">
        <v>113</v>
      </c>
      <c r="I96" s="8" t="s">
        <v>114</v>
      </c>
      <c r="J96" s="25">
        <v>15</v>
      </c>
      <c r="K96" s="8" t="s">
        <v>68</v>
      </c>
      <c r="L96" s="8" t="s">
        <v>252</v>
      </c>
      <c r="M96" s="8" t="s">
        <v>247</v>
      </c>
      <c r="N96" s="45" t="s">
        <v>253</v>
      </c>
      <c r="O96" s="45"/>
      <c r="P96" s="8" t="s">
        <v>254</v>
      </c>
      <c r="Q96" s="45" t="s">
        <v>62</v>
      </c>
      <c r="R96" s="45"/>
      <c r="S96" s="59" t="s">
        <v>62</v>
      </c>
      <c r="T96" s="59"/>
      <c r="U96" s="22" t="s">
        <v>264</v>
      </c>
    </row>
    <row r="97" spans="1:21" ht="99" customHeight="1" x14ac:dyDescent="0.15">
      <c r="A97" s="17">
        <v>8</v>
      </c>
      <c r="B97" s="8" t="s">
        <v>251</v>
      </c>
      <c r="C97" s="45" t="s">
        <v>126</v>
      </c>
      <c r="D97" s="45"/>
      <c r="E97" s="8" t="s">
        <v>110</v>
      </c>
      <c r="F97" s="8" t="s">
        <v>128</v>
      </c>
      <c r="G97" s="8" t="s">
        <v>129</v>
      </c>
      <c r="H97" s="8" t="s">
        <v>113</v>
      </c>
      <c r="I97" s="8" t="s">
        <v>130</v>
      </c>
      <c r="J97" s="25">
        <v>25</v>
      </c>
      <c r="K97" s="8" t="s">
        <v>68</v>
      </c>
      <c r="L97" s="8" t="s">
        <v>252</v>
      </c>
      <c r="M97" s="8" t="s">
        <v>247</v>
      </c>
      <c r="N97" s="45" t="s">
        <v>253</v>
      </c>
      <c r="O97" s="45"/>
      <c r="P97" s="8" t="s">
        <v>254</v>
      </c>
      <c r="Q97" s="45" t="s">
        <v>62</v>
      </c>
      <c r="R97" s="45"/>
      <c r="S97" s="59" t="s">
        <v>62</v>
      </c>
      <c r="T97" s="59"/>
      <c r="U97" s="22" t="s">
        <v>265</v>
      </c>
    </row>
    <row r="98" spans="1:21" ht="57" customHeight="1" x14ac:dyDescent="0.15">
      <c r="A98" s="17">
        <v>9</v>
      </c>
      <c r="B98" s="8" t="s">
        <v>251</v>
      </c>
      <c r="C98" s="45" t="s">
        <v>149</v>
      </c>
      <c r="D98" s="45"/>
      <c r="E98" s="8" t="s">
        <v>110</v>
      </c>
      <c r="F98" s="8" t="s">
        <v>128</v>
      </c>
      <c r="G98" s="8" t="s">
        <v>150</v>
      </c>
      <c r="H98" s="8" t="s">
        <v>113</v>
      </c>
      <c r="I98" s="8" t="s">
        <v>151</v>
      </c>
      <c r="J98" s="25">
        <v>22</v>
      </c>
      <c r="K98" s="8" t="s">
        <v>68</v>
      </c>
      <c r="L98" s="8" t="s">
        <v>252</v>
      </c>
      <c r="M98" s="8" t="s">
        <v>247</v>
      </c>
      <c r="N98" s="45" t="s">
        <v>253</v>
      </c>
      <c r="O98" s="45"/>
      <c r="P98" s="8" t="s">
        <v>254</v>
      </c>
      <c r="Q98" s="45" t="s">
        <v>62</v>
      </c>
      <c r="R98" s="45"/>
      <c r="S98" s="59" t="s">
        <v>62</v>
      </c>
      <c r="T98" s="59"/>
      <c r="U98" s="22" t="s">
        <v>266</v>
      </c>
    </row>
    <row r="99" spans="1:21" ht="57" customHeight="1" x14ac:dyDescent="0.15">
      <c r="A99" s="17">
        <v>10</v>
      </c>
      <c r="B99" s="8" t="s">
        <v>251</v>
      </c>
      <c r="C99" s="45" t="s">
        <v>142</v>
      </c>
      <c r="D99" s="45"/>
      <c r="E99" s="8" t="s">
        <v>110</v>
      </c>
      <c r="F99" s="8" t="s">
        <v>144</v>
      </c>
      <c r="G99" s="8" t="s">
        <v>145</v>
      </c>
      <c r="H99" s="8" t="s">
        <v>139</v>
      </c>
      <c r="I99" s="8" t="s">
        <v>146</v>
      </c>
      <c r="J99" s="25">
        <v>0.8</v>
      </c>
      <c r="K99" s="8" t="s">
        <v>68</v>
      </c>
      <c r="L99" s="8" t="s">
        <v>252</v>
      </c>
      <c r="M99" s="8" t="s">
        <v>247</v>
      </c>
      <c r="N99" s="45" t="s">
        <v>253</v>
      </c>
      <c r="O99" s="45"/>
      <c r="P99" s="8" t="s">
        <v>254</v>
      </c>
      <c r="Q99" s="45" t="s">
        <v>62</v>
      </c>
      <c r="R99" s="45"/>
      <c r="S99" s="59" t="s">
        <v>62</v>
      </c>
      <c r="T99" s="59"/>
      <c r="U99" s="22" t="s">
        <v>267</v>
      </c>
    </row>
    <row r="100" spans="1:21" ht="30" customHeight="1" x14ac:dyDescent="0.15">
      <c r="A100" s="51" t="s">
        <v>1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1" t="s">
        <v>1</v>
      </c>
    </row>
  </sheetData>
  <mergeCells count="315">
    <mergeCell ref="A100:T100"/>
    <mergeCell ref="C98:D98"/>
    <mergeCell ref="N98:O98"/>
    <mergeCell ref="Q98:R98"/>
    <mergeCell ref="S98:T98"/>
    <mergeCell ref="C99:D99"/>
    <mergeCell ref="N99:O99"/>
    <mergeCell ref="Q99:R99"/>
    <mergeCell ref="S99:T99"/>
    <mergeCell ref="C96:D96"/>
    <mergeCell ref="N96:O96"/>
    <mergeCell ref="Q96:R96"/>
    <mergeCell ref="S96:T96"/>
    <mergeCell ref="C97:D97"/>
    <mergeCell ref="N97:O97"/>
    <mergeCell ref="Q97:R97"/>
    <mergeCell ref="S97:T97"/>
    <mergeCell ref="C94:D94"/>
    <mergeCell ref="N94:O94"/>
    <mergeCell ref="Q94:R94"/>
    <mergeCell ref="S94:T94"/>
    <mergeCell ref="C95:D95"/>
    <mergeCell ref="N95:O95"/>
    <mergeCell ref="Q95:R95"/>
    <mergeCell ref="S95:T95"/>
    <mergeCell ref="C92:D92"/>
    <mergeCell ref="N92:O92"/>
    <mergeCell ref="Q92:R92"/>
    <mergeCell ref="S92:T92"/>
    <mergeCell ref="C93:D93"/>
    <mergeCell ref="N93:O93"/>
    <mergeCell ref="Q93:R93"/>
    <mergeCell ref="S93:T93"/>
    <mergeCell ref="C90:D90"/>
    <mergeCell ref="N90:O90"/>
    <mergeCell ref="Q90:R90"/>
    <mergeCell ref="S90:T90"/>
    <mergeCell ref="C91:D91"/>
    <mergeCell ref="N91:O91"/>
    <mergeCell ref="Q91:R91"/>
    <mergeCell ref="S91:T91"/>
    <mergeCell ref="L88:L89"/>
    <mergeCell ref="M88:M89"/>
    <mergeCell ref="N88:P88"/>
    <mergeCell ref="Q88:R88"/>
    <mergeCell ref="S88:T88"/>
    <mergeCell ref="N89:O89"/>
    <mergeCell ref="Q89:R89"/>
    <mergeCell ref="S89:T89"/>
    <mergeCell ref="G88:G89"/>
    <mergeCell ref="H88:H89"/>
    <mergeCell ref="I88:I89"/>
    <mergeCell ref="J88:J89"/>
    <mergeCell ref="K88:K89"/>
    <mergeCell ref="A88:A89"/>
    <mergeCell ref="B88:B89"/>
    <mergeCell ref="C88:D89"/>
    <mergeCell ref="E88:E89"/>
    <mergeCell ref="F88:F89"/>
    <mergeCell ref="B83:T83"/>
    <mergeCell ref="B84:T84"/>
    <mergeCell ref="A85:T85"/>
    <mergeCell ref="A86:T86"/>
    <mergeCell ref="A87:T87"/>
    <mergeCell ref="C81:J81"/>
    <mergeCell ref="K81:N81"/>
    <mergeCell ref="O81:Q81"/>
    <mergeCell ref="R81:T81"/>
    <mergeCell ref="B82:J82"/>
    <mergeCell ref="K82:N82"/>
    <mergeCell ref="O82:Q82"/>
    <mergeCell ref="R82:T82"/>
    <mergeCell ref="C79:J79"/>
    <mergeCell ref="K79:N79"/>
    <mergeCell ref="O79:Q79"/>
    <mergeCell ref="R79:T79"/>
    <mergeCell ref="C80:J80"/>
    <mergeCell ref="K80:N80"/>
    <mergeCell ref="O80:Q80"/>
    <mergeCell ref="R80:T80"/>
    <mergeCell ref="C77:J77"/>
    <mergeCell ref="K77:N77"/>
    <mergeCell ref="O77:Q77"/>
    <mergeCell ref="R77:T77"/>
    <mergeCell ref="C78:J78"/>
    <mergeCell ref="K78:N78"/>
    <mergeCell ref="O78:Q78"/>
    <mergeCell ref="R78:T78"/>
    <mergeCell ref="C75:J75"/>
    <mergeCell ref="K75:N75"/>
    <mergeCell ref="O75:Q75"/>
    <mergeCell ref="R75:T75"/>
    <mergeCell ref="C76:J76"/>
    <mergeCell ref="K76:N76"/>
    <mergeCell ref="O76:Q76"/>
    <mergeCell ref="R76:T76"/>
    <mergeCell ref="O73:Q73"/>
    <mergeCell ref="R73:T73"/>
    <mergeCell ref="C74:J74"/>
    <mergeCell ref="K74:N74"/>
    <mergeCell ref="O74:Q74"/>
    <mergeCell ref="R74:T74"/>
    <mergeCell ref="R66:S66"/>
    <mergeCell ref="A67:T67"/>
    <mergeCell ref="A68:T68"/>
    <mergeCell ref="A69:T69"/>
    <mergeCell ref="A70:A82"/>
    <mergeCell ref="B70:B71"/>
    <mergeCell ref="C70:J71"/>
    <mergeCell ref="K70:N71"/>
    <mergeCell ref="O70:Q71"/>
    <mergeCell ref="R70:T71"/>
    <mergeCell ref="C72:J72"/>
    <mergeCell ref="K72:N72"/>
    <mergeCell ref="O72:Q72"/>
    <mergeCell ref="R72:T72"/>
    <mergeCell ref="C73:J73"/>
    <mergeCell ref="K73:N73"/>
    <mergeCell ref="C66:D66"/>
    <mergeCell ref="E66:H66"/>
    <mergeCell ref="I66:J66"/>
    <mergeCell ref="K66:L66"/>
    <mergeCell ref="M66:N66"/>
    <mergeCell ref="R60:S60"/>
    <mergeCell ref="A61:T61"/>
    <mergeCell ref="A62:T62"/>
    <mergeCell ref="A63:T63"/>
    <mergeCell ref="A64:A65"/>
    <mergeCell ref="B64:B65"/>
    <mergeCell ref="C64:D65"/>
    <mergeCell ref="E64:H65"/>
    <mergeCell ref="I64:J65"/>
    <mergeCell ref="K64:L65"/>
    <mergeCell ref="M64:N65"/>
    <mergeCell ref="O64:O65"/>
    <mergeCell ref="P64:P65"/>
    <mergeCell ref="Q64:Q65"/>
    <mergeCell ref="R64:S65"/>
    <mergeCell ref="T64:T65"/>
    <mergeCell ref="B60:C60"/>
    <mergeCell ref="E60:H60"/>
    <mergeCell ref="I60:J60"/>
    <mergeCell ref="K60:L60"/>
    <mergeCell ref="M60:N60"/>
    <mergeCell ref="R58:S58"/>
    <mergeCell ref="B59:C59"/>
    <mergeCell ref="E59:H59"/>
    <mergeCell ref="I59:J59"/>
    <mergeCell ref="K59:L59"/>
    <mergeCell ref="M59:N59"/>
    <mergeCell ref="R59:S59"/>
    <mergeCell ref="B58:C58"/>
    <mergeCell ref="E58:H58"/>
    <mergeCell ref="I58:J58"/>
    <mergeCell ref="K58:L58"/>
    <mergeCell ref="M58:N58"/>
    <mergeCell ref="R56:S56"/>
    <mergeCell ref="B57:C57"/>
    <mergeCell ref="E57:H57"/>
    <mergeCell ref="I57:J57"/>
    <mergeCell ref="K57:L57"/>
    <mergeCell ref="M57:N57"/>
    <mergeCell ref="R57:S57"/>
    <mergeCell ref="B56:C56"/>
    <mergeCell ref="E56:H56"/>
    <mergeCell ref="I56:J56"/>
    <mergeCell ref="K56:L56"/>
    <mergeCell ref="M56:N56"/>
    <mergeCell ref="R54:S54"/>
    <mergeCell ref="B55:C55"/>
    <mergeCell ref="E55:H55"/>
    <mergeCell ref="I55:J55"/>
    <mergeCell ref="K55:L55"/>
    <mergeCell ref="M55:N55"/>
    <mergeCell ref="R55:S55"/>
    <mergeCell ref="B54:C54"/>
    <mergeCell ref="E54:H54"/>
    <mergeCell ref="I54:J54"/>
    <mergeCell ref="K54:L54"/>
    <mergeCell ref="M54:N54"/>
    <mergeCell ref="R52:S52"/>
    <mergeCell ref="B53:C53"/>
    <mergeCell ref="E53:H53"/>
    <mergeCell ref="I53:J53"/>
    <mergeCell ref="K53:L53"/>
    <mergeCell ref="M53:N53"/>
    <mergeCell ref="R53:S53"/>
    <mergeCell ref="B52:C52"/>
    <mergeCell ref="E52:H52"/>
    <mergeCell ref="I52:J52"/>
    <mergeCell ref="K52:L52"/>
    <mergeCell ref="M52:N52"/>
    <mergeCell ref="R50:S50"/>
    <mergeCell ref="B51:C51"/>
    <mergeCell ref="E51:H51"/>
    <mergeCell ref="I51:J51"/>
    <mergeCell ref="K51:L51"/>
    <mergeCell ref="M51:N51"/>
    <mergeCell ref="R51:S51"/>
    <mergeCell ref="B50:C50"/>
    <mergeCell ref="E50:H50"/>
    <mergeCell ref="I50:J50"/>
    <mergeCell ref="K50:L50"/>
    <mergeCell ref="M50:N50"/>
    <mergeCell ref="R48:S48"/>
    <mergeCell ref="B49:C49"/>
    <mergeCell ref="E49:H49"/>
    <mergeCell ref="I49:J49"/>
    <mergeCell ref="K49:L49"/>
    <mergeCell ref="M49:N49"/>
    <mergeCell ref="R49:S49"/>
    <mergeCell ref="B48:C48"/>
    <mergeCell ref="E48:H48"/>
    <mergeCell ref="I48:J48"/>
    <mergeCell ref="K48:L48"/>
    <mergeCell ref="M48:N48"/>
    <mergeCell ref="A44:T44"/>
    <mergeCell ref="A45:T45"/>
    <mergeCell ref="A46:A47"/>
    <mergeCell ref="B46:C47"/>
    <mergeCell ref="D46:D47"/>
    <mergeCell ref="E46:H47"/>
    <mergeCell ref="I46:J47"/>
    <mergeCell ref="K46:L47"/>
    <mergeCell ref="M46:N47"/>
    <mergeCell ref="O46:O47"/>
    <mergeCell ref="P46:P47"/>
    <mergeCell ref="Q46:Q47"/>
    <mergeCell ref="R46:S47"/>
    <mergeCell ref="T46:T47"/>
    <mergeCell ref="F39:G39"/>
    <mergeCell ref="F40:G40"/>
    <mergeCell ref="F41:G41"/>
    <mergeCell ref="F42:G42"/>
    <mergeCell ref="A43:T4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A25:T25"/>
    <mergeCell ref="A26:T26"/>
    <mergeCell ref="A27:T27"/>
    <mergeCell ref="A28:A29"/>
    <mergeCell ref="B28:B29"/>
    <mergeCell ref="C28:C29"/>
    <mergeCell ref="D28:D29"/>
    <mergeCell ref="E28:G28"/>
    <mergeCell ref="H28:H29"/>
    <mergeCell ref="I28:I29"/>
    <mergeCell ref="J28:J29"/>
    <mergeCell ref="K28:K29"/>
    <mergeCell ref="L28:L29"/>
    <mergeCell ref="M28:M29"/>
    <mergeCell ref="N28:N29"/>
    <mergeCell ref="O28:T28"/>
    <mergeCell ref="A16:T16"/>
    <mergeCell ref="A17:T17"/>
    <mergeCell ref="A18:T18"/>
    <mergeCell ref="A19:A20"/>
    <mergeCell ref="B19:B20"/>
    <mergeCell ref="C19:C20"/>
    <mergeCell ref="D19:D20"/>
    <mergeCell ref="E19:E20"/>
    <mergeCell ref="F19:H19"/>
    <mergeCell ref="I19:J19"/>
    <mergeCell ref="K19:P19"/>
    <mergeCell ref="Q19:T19"/>
    <mergeCell ref="A14:D14"/>
    <mergeCell ref="E14:J14"/>
    <mergeCell ref="K14:N14"/>
    <mergeCell ref="O14:T14"/>
    <mergeCell ref="A15:D15"/>
    <mergeCell ref="E15:J15"/>
    <mergeCell ref="K15:N15"/>
    <mergeCell ref="O15:T15"/>
    <mergeCell ref="A12:D12"/>
    <mergeCell ref="E12:J12"/>
    <mergeCell ref="K12:N12"/>
    <mergeCell ref="O12:T12"/>
    <mergeCell ref="A13:D13"/>
    <mergeCell ref="E13:J13"/>
    <mergeCell ref="K13:N13"/>
    <mergeCell ref="O13:T13"/>
    <mergeCell ref="A10:D10"/>
    <mergeCell ref="E10:J10"/>
    <mergeCell ref="K10:N10"/>
    <mergeCell ref="O10:T10"/>
    <mergeCell ref="A11:D11"/>
    <mergeCell ref="E11:J11"/>
    <mergeCell ref="K11:N11"/>
    <mergeCell ref="O11:T11"/>
    <mergeCell ref="A8:D8"/>
    <mergeCell ref="E8:J8"/>
    <mergeCell ref="K8:N8"/>
    <mergeCell ref="O8:T8"/>
    <mergeCell ref="A9:D9"/>
    <mergeCell ref="E9:J9"/>
    <mergeCell ref="K9:N9"/>
    <mergeCell ref="O9:T9"/>
    <mergeCell ref="D4:H4"/>
    <mergeCell ref="I4:T4"/>
    <mergeCell ref="B5:T5"/>
    <mergeCell ref="A6:T6"/>
    <mergeCell ref="A7:T7"/>
    <mergeCell ref="A1:T1"/>
    <mergeCell ref="D2:H2"/>
    <mergeCell ref="I2:T2"/>
    <mergeCell ref="D3:H3"/>
    <mergeCell ref="I3:T3"/>
  </mergeCells>
  <phoneticPr fontId="61" type="noConversion"/>
  <pageMargins left="0.74803149700164795" right="0.74803149700164795" top="0.74803149700164795" bottom="0.748031497001647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季旻雯</cp:lastModifiedBy>
  <dcterms:created xsi:type="dcterms:W3CDTF">2023-12-28T05:43:14Z</dcterms:created>
  <dcterms:modified xsi:type="dcterms:W3CDTF">2023-12-28T05:44:11Z</dcterms:modified>
</cp:coreProperties>
</file>